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SWCD\Desktop\VCAP AC Info\Data Management\TAC and SC Items\"/>
    </mc:Choice>
  </mc:AlternateContent>
  <xr:revisionPtr revIDLastSave="0" documentId="13_ncr:1_{2FFF2269-DDC3-4565-AC32-F08FC4605BA1}" xr6:coauthVersionLast="47" xr6:coauthVersionMax="47" xr10:uidLastSave="{00000000-0000-0000-0000-000000000000}"/>
  <bookViews>
    <workbookView xWindow="28680" yWindow="-120" windowWidth="29040" windowHeight="15720" xr2:uid="{FDE071AB-C238-4576-9C28-7042DF74EB54}"/>
  </bookViews>
  <sheets>
    <sheet name="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A32" i="1" l="1"/>
  <c r="B22" i="1"/>
  <c r="B24" i="1" s="1"/>
  <c r="A14" i="1"/>
  <c r="A31" i="1"/>
  <c r="A33" i="1"/>
  <c r="B25" i="1"/>
  <c r="B23" i="1" l="1"/>
  <c r="B27" i="1" s="1"/>
  <c r="A30" i="1" s="1"/>
  <c r="B26" i="1"/>
</calcChain>
</file>

<file path=xl/sharedStrings.xml><?xml version="1.0" encoding="utf-8"?>
<sst xmlns="http://schemas.openxmlformats.org/spreadsheetml/2006/main" count="60" uniqueCount="48">
  <si>
    <t>Forest/Open Space - A Soils</t>
  </si>
  <si>
    <t>Answers for VCAP Application</t>
  </si>
  <si>
    <t>Forest/Open Space - B Soils</t>
  </si>
  <si>
    <t>grey cell requires selection from dropdown menu</t>
  </si>
  <si>
    <t>Forest/Open Space - C Soils</t>
  </si>
  <si>
    <t>Forest/Open Space - D Soils</t>
  </si>
  <si>
    <t>Variable</t>
  </si>
  <si>
    <t>Value</t>
  </si>
  <si>
    <t>Units</t>
  </si>
  <si>
    <t>Managed Turf - A Soils</t>
  </si>
  <si>
    <t>P =</t>
  </si>
  <si>
    <t>ft.</t>
  </si>
  <si>
    <t>Managed Turf - B Soils</t>
  </si>
  <si>
    <t>sq.ft.</t>
  </si>
  <si>
    <t>Managed Turf - C Soils</t>
  </si>
  <si>
    <t>Impervious Rv =</t>
  </si>
  <si>
    <t>Managed Turf - D Soils</t>
  </si>
  <si>
    <t>No Pervious Cover</t>
  </si>
  <si>
    <t>Pervious Rv =</t>
  </si>
  <si>
    <t>Treatment volume =</t>
  </si>
  <si>
    <t>cu.ft.</t>
  </si>
  <si>
    <t>Treatment gallons =</t>
  </si>
  <si>
    <t>in.</t>
  </si>
  <si>
    <t>Soil Porosity =</t>
  </si>
  <si>
    <t>Gravel Porosity =</t>
  </si>
  <si>
    <t>Runoff storage depth of practice =</t>
  </si>
  <si>
    <t>Tv =</t>
  </si>
  <si>
    <t>Ds =</t>
  </si>
  <si>
    <t>green cells require numerical entry</t>
  </si>
  <si>
    <t>gal.</t>
  </si>
  <si>
    <t>unitless</t>
  </si>
  <si>
    <t>in/hr</t>
  </si>
  <si>
    <t>Soil Requirements:</t>
  </si>
  <si>
    <t>Rain Garden Practice Size Calculator</t>
  </si>
  <si>
    <t>Notes will appear below if applicable:</t>
  </si>
  <si>
    <t>Ponding Porosity =</t>
  </si>
  <si>
    <r>
      <t xml:space="preserve">Impervious CDA Entering Practice </t>
    </r>
    <r>
      <rPr>
        <b/>
        <sz val="12"/>
        <color theme="1"/>
        <rFont val="Arial"/>
        <family val="2"/>
      </rPr>
      <t>(enter square footage)</t>
    </r>
    <r>
      <rPr>
        <sz val="12"/>
        <color theme="1"/>
        <rFont val="Arial"/>
        <family val="2"/>
      </rPr>
      <t xml:space="preserve"> =</t>
    </r>
  </si>
  <si>
    <r>
      <t xml:space="preserve">Pervious CDA Entering Practice </t>
    </r>
    <r>
      <rPr>
        <b/>
        <sz val="12"/>
        <color theme="1"/>
        <rFont val="Arial"/>
        <family val="2"/>
      </rPr>
      <t>(enter square footage)</t>
    </r>
    <r>
      <rPr>
        <sz val="12"/>
        <color theme="1"/>
        <rFont val="Arial"/>
        <family val="2"/>
      </rPr>
      <t xml:space="preserve"> =</t>
    </r>
  </si>
  <si>
    <r>
      <t xml:space="preserve">Infiltration Rate </t>
    </r>
    <r>
      <rPr>
        <b/>
        <sz val="12"/>
        <color theme="1"/>
        <rFont val="Arial"/>
        <family val="2"/>
      </rPr>
      <t xml:space="preserve">(enter inches per hour) </t>
    </r>
    <r>
      <rPr>
        <sz val="12"/>
        <color theme="1"/>
        <rFont val="Arial"/>
        <family val="2"/>
      </rPr>
      <t>=</t>
    </r>
  </si>
  <si>
    <r>
      <t xml:space="preserve">Gravel Depth </t>
    </r>
    <r>
      <rPr>
        <b/>
        <sz val="12"/>
        <color theme="1"/>
        <rFont val="Arial"/>
        <family val="2"/>
      </rPr>
      <t>(enter inches if applicable)</t>
    </r>
    <r>
      <rPr>
        <sz val="12"/>
        <color theme="1"/>
        <rFont val="Arial"/>
        <family val="2"/>
      </rPr>
      <t xml:space="preserve"> =                                                                                                 </t>
    </r>
    <r>
      <rPr>
        <sz val="10"/>
        <color theme="1"/>
        <rFont val="Arial"/>
        <family val="2"/>
      </rPr>
      <t xml:space="preserve">  </t>
    </r>
    <r>
      <rPr>
        <i/>
        <sz val="10"/>
        <color theme="1"/>
        <rFont val="Arial"/>
        <family val="2"/>
      </rPr>
      <t>*If soil requirements specify Underdrain, enter the depth of Gravel here.</t>
    </r>
  </si>
  <si>
    <r>
      <t xml:space="preserve">Ponding Depth </t>
    </r>
    <r>
      <rPr>
        <b/>
        <sz val="12"/>
        <color theme="1"/>
        <rFont val="Arial"/>
        <family val="2"/>
      </rPr>
      <t>(enter inches)</t>
    </r>
    <r>
      <rPr>
        <sz val="12"/>
        <color theme="1"/>
        <rFont val="Arial"/>
        <family val="2"/>
      </rPr>
      <t xml:space="preserve"> =                                                                                 </t>
    </r>
    <r>
      <rPr>
        <i/>
        <sz val="10"/>
        <color theme="1"/>
        <rFont val="Arial"/>
        <family val="2"/>
      </rPr>
      <t>*dependant on avaliable space and plant species selected (3" to 12")</t>
    </r>
  </si>
  <si>
    <r>
      <t xml:space="preserve">Soil Type of Pervious CDA </t>
    </r>
    <r>
      <rPr>
        <b/>
        <sz val="12"/>
        <color theme="1"/>
        <rFont val="Arial"/>
        <family val="2"/>
      </rPr>
      <t>(select one from dropdown menu)</t>
    </r>
  </si>
  <si>
    <r>
      <t xml:space="preserve">Soil Depth </t>
    </r>
    <r>
      <rPr>
        <b/>
        <sz val="12"/>
        <color theme="1"/>
        <rFont val="Arial"/>
        <family val="2"/>
      </rPr>
      <t>(enter inches if applicable)</t>
    </r>
    <r>
      <rPr>
        <sz val="12"/>
        <color theme="1"/>
        <rFont val="Arial"/>
        <family val="2"/>
      </rPr>
      <t xml:space="preserve"> =                                                                                                        </t>
    </r>
    <r>
      <rPr>
        <i/>
        <sz val="10"/>
        <color theme="1"/>
        <rFont val="Arial"/>
        <family val="2"/>
      </rPr>
      <t>*If soil requirements specify Engineered Soil Media, enter depth of Engineered Soil Media here.                                                                  Depth dependant on plant species selected (12" to 18")</t>
    </r>
  </si>
  <si>
    <t>Minimum Ponding Area Required =</t>
  </si>
  <si>
    <t>Mixed Open - A Soils</t>
  </si>
  <si>
    <t>Mixed Open - B Soils</t>
  </si>
  <si>
    <t>Mixed Open - C Soils</t>
  </si>
  <si>
    <t>Mixed Open - D Soils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</si>
</sst>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i/>
      <sz val="14"/>
      <color theme="1"/>
      <name val="Arial"/>
      <family val="2"/>
    </font>
    <font>
      <i/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" fontId="3" fillId="2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Border="1" applyAlignment="1" applyProtection="1">
      <alignment horizontal="center"/>
      <protection locked="0"/>
    </xf>
    <xf numFmtId="164" fontId="3" fillId="2" borderId="24" xfId="0" applyNumberFormat="1" applyFont="1" applyFill="1" applyBorder="1" applyAlignment="1" applyProtection="1">
      <alignment horizontal="center"/>
      <protection locked="0"/>
    </xf>
    <xf numFmtId="164" fontId="3" fillId="2" borderId="27" xfId="0" applyNumberFormat="1" applyFont="1" applyFill="1" applyBorder="1" applyAlignment="1" applyProtection="1">
      <alignment horizontal="center" vertical="center"/>
      <protection locked="0"/>
    </xf>
    <xf numFmtId="0" fontId="0" fillId="5" borderId="0" xfId="0" applyFill="1"/>
    <xf numFmtId="0" fontId="3" fillId="5" borderId="0" xfId="0" applyFont="1" applyFill="1"/>
    <xf numFmtId="0" fontId="3" fillId="0" borderId="0" xfId="0" applyFont="1"/>
    <xf numFmtId="0" fontId="7" fillId="2" borderId="1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7" fillId="0" borderId="3" xfId="0" applyFont="1" applyBorder="1" applyAlignment="1">
      <alignment horizontal="right"/>
    </xf>
    <xf numFmtId="2" fontId="3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7" fillId="0" borderId="23" xfId="0" applyFont="1" applyBorder="1" applyAlignment="1">
      <alignment horizontal="right"/>
    </xf>
    <xf numFmtId="0" fontId="3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right" vertical="center" wrapText="1"/>
    </xf>
    <xf numFmtId="0" fontId="3" fillId="0" borderId="28" xfId="0" applyFont="1" applyBorder="1" applyAlignment="1">
      <alignment horizontal="center" vertical="center"/>
    </xf>
    <xf numFmtId="0" fontId="6" fillId="5" borderId="0" xfId="0" applyFont="1" applyFill="1" applyAlignment="1">
      <alignment horizontal="left" vertical="center"/>
    </xf>
    <xf numFmtId="0" fontId="7" fillId="0" borderId="3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 wrapText="1"/>
    </xf>
    <xf numFmtId="0" fontId="6" fillId="5" borderId="0" xfId="0" applyFont="1" applyFill="1"/>
    <xf numFmtId="0" fontId="7" fillId="0" borderId="1" xfId="0" applyFont="1" applyBorder="1" applyAlignment="1">
      <alignment horizontal="right" vertical="center"/>
    </xf>
    <xf numFmtId="2" fontId="3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0" fillId="4" borderId="3" xfId="0" applyFont="1" applyFill="1" applyBorder="1" applyAlignment="1">
      <alignment horizontal="right" vertical="center"/>
    </xf>
    <xf numFmtId="1" fontId="4" fillId="4" borderId="4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right" vertical="center"/>
    </xf>
    <xf numFmtId="1" fontId="4" fillId="4" borderId="13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right" vertical="center"/>
    </xf>
    <xf numFmtId="1" fontId="4" fillId="5" borderId="0" xfId="0" applyNumberFormat="1" applyFont="1" applyFill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3" fillId="5" borderId="0" xfId="0" applyFont="1" applyFill="1" applyAlignment="1">
      <alignment vertical="center"/>
    </xf>
    <xf numFmtId="164" fontId="3" fillId="0" borderId="4" xfId="0" applyNumberFormat="1" applyFont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2" fontId="2" fillId="3" borderId="15" xfId="0" applyNumberFormat="1" applyFont="1" applyFill="1" applyBorder="1" applyAlignment="1" applyProtection="1">
      <alignment horizontal="center"/>
      <protection locked="0"/>
    </xf>
    <xf numFmtId="2" fontId="7" fillId="3" borderId="16" xfId="0" applyNumberFormat="1" applyFont="1" applyFill="1" applyBorder="1" applyAlignment="1" applyProtection="1">
      <alignment horizontal="center"/>
      <protection locked="0"/>
    </xf>
    <xf numFmtId="0" fontId="7" fillId="4" borderId="0" xfId="0" applyFont="1" applyFill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10" fillId="5" borderId="22" xfId="0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 wrapText="1"/>
    </xf>
    <xf numFmtId="2" fontId="8" fillId="5" borderId="0" xfId="0" applyNumberFormat="1" applyFont="1" applyFill="1" applyAlignment="1">
      <alignment horizontal="center" vertical="center" wrapText="1"/>
    </xf>
    <xf numFmtId="2" fontId="8" fillId="5" borderId="2" xfId="0" applyNumberFormat="1" applyFont="1" applyFill="1" applyBorder="1" applyAlignment="1">
      <alignment horizontal="center" vertical="center" wrapText="1"/>
    </xf>
    <xf numFmtId="2" fontId="8" fillId="5" borderId="11" xfId="0" applyNumberFormat="1" applyFont="1" applyFill="1" applyBorder="1" applyAlignment="1">
      <alignment horizontal="center" vertical="center" wrapText="1"/>
    </xf>
    <xf numFmtId="2" fontId="8" fillId="5" borderId="9" xfId="0" applyNumberFormat="1" applyFont="1" applyFill="1" applyBorder="1" applyAlignment="1">
      <alignment horizontal="center" vertical="center" wrapText="1"/>
    </xf>
    <xf numFmtId="2" fontId="8" fillId="5" borderId="10" xfId="0" applyNumberFormat="1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color theme="4" tint="0.79998168889431442"/>
      </font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0FF1C-63EC-49E4-AC88-282720D3AAAC}">
  <dimension ref="A1:AJ898"/>
  <sheetViews>
    <sheetView tabSelected="1" workbookViewId="0">
      <selection activeCell="B20" sqref="B20"/>
    </sheetView>
  </sheetViews>
  <sheetFormatPr defaultColWidth="8.88671875" defaultRowHeight="17.399999999999999" x14ac:dyDescent="0.3"/>
  <cols>
    <col min="1" max="1" width="85.5546875" style="7" customWidth="1"/>
    <col min="2" max="2" width="18.6640625" style="7" customWidth="1"/>
    <col min="3" max="3" width="19.44140625" style="7" customWidth="1"/>
    <col min="4" max="13" width="8.88671875" style="6"/>
    <col min="14" max="14" width="8.88671875" style="6" customWidth="1"/>
    <col min="15" max="15" width="25.109375" style="6" hidden="1" customWidth="1"/>
    <col min="16" max="16" width="8.88671875" style="6" hidden="1" customWidth="1"/>
    <col min="17" max="17" width="8.88671875" style="6" customWidth="1"/>
    <col min="18" max="36" width="8.88671875" style="6"/>
    <col min="37" max="16384" width="8.88671875" style="7"/>
  </cols>
  <sheetData>
    <row r="1" spans="1:16" ht="18" thickBot="1" x14ac:dyDescent="0.35">
      <c r="A1" s="51" t="s">
        <v>33</v>
      </c>
      <c r="B1" s="52"/>
      <c r="C1" s="53"/>
      <c r="O1" s="5" t="s">
        <v>0</v>
      </c>
      <c r="P1" s="5">
        <v>0.02</v>
      </c>
    </row>
    <row r="2" spans="1:16" x14ac:dyDescent="0.3">
      <c r="A2" s="8" t="s">
        <v>28</v>
      </c>
      <c r="B2" s="56" t="s">
        <v>1</v>
      </c>
      <c r="C2" s="57"/>
      <c r="O2" s="5" t="s">
        <v>2</v>
      </c>
      <c r="P2" s="5">
        <v>0.03</v>
      </c>
    </row>
    <row r="3" spans="1:16" ht="18" thickBot="1" x14ac:dyDescent="0.35">
      <c r="A3" s="9" t="s">
        <v>3</v>
      </c>
      <c r="B3" s="58"/>
      <c r="C3" s="59"/>
      <c r="O3" s="5" t="s">
        <v>4</v>
      </c>
      <c r="P3" s="5">
        <v>0.04</v>
      </c>
    </row>
    <row r="4" spans="1:16" ht="12" customHeight="1" thickBot="1" x14ac:dyDescent="0.35">
      <c r="A4" s="10"/>
      <c r="C4" s="11"/>
      <c r="O4" s="5" t="s">
        <v>5</v>
      </c>
      <c r="P4" s="5">
        <v>0.05</v>
      </c>
    </row>
    <row r="5" spans="1:16" x14ac:dyDescent="0.3">
      <c r="A5" s="12" t="s">
        <v>6</v>
      </c>
      <c r="B5" s="13" t="s">
        <v>7</v>
      </c>
      <c r="C5" s="14" t="s">
        <v>8</v>
      </c>
      <c r="O5" s="5" t="s">
        <v>44</v>
      </c>
      <c r="P5" s="5">
        <v>0.08</v>
      </c>
    </row>
    <row r="6" spans="1:16" hidden="1" x14ac:dyDescent="0.3">
      <c r="A6" s="15" t="s">
        <v>10</v>
      </c>
      <c r="B6" s="16">
        <v>8.3330000000000001E-2</v>
      </c>
      <c r="C6" s="17" t="s">
        <v>11</v>
      </c>
      <c r="O6" s="5" t="s">
        <v>45</v>
      </c>
      <c r="P6" s="5">
        <v>0.11</v>
      </c>
    </row>
    <row r="7" spans="1:16" x14ac:dyDescent="0.3">
      <c r="A7" s="15" t="s">
        <v>36</v>
      </c>
      <c r="B7" s="1">
        <v>0</v>
      </c>
      <c r="C7" s="17" t="s">
        <v>13</v>
      </c>
      <c r="O7" s="5" t="s">
        <v>46</v>
      </c>
      <c r="P7" s="5">
        <v>0.13</v>
      </c>
    </row>
    <row r="8" spans="1:16" ht="18" hidden="1" x14ac:dyDescent="0.35">
      <c r="A8" s="15" t="s">
        <v>15</v>
      </c>
      <c r="B8" s="2">
        <v>0.95</v>
      </c>
      <c r="C8" s="19" t="s">
        <v>30</v>
      </c>
      <c r="O8" s="5" t="s">
        <v>47</v>
      </c>
      <c r="P8" s="5">
        <v>0.15</v>
      </c>
    </row>
    <row r="9" spans="1:16" x14ac:dyDescent="0.3">
      <c r="A9" s="15" t="s">
        <v>37</v>
      </c>
      <c r="B9" s="1">
        <v>0</v>
      </c>
      <c r="C9" s="17" t="s">
        <v>13</v>
      </c>
      <c r="O9" s="5" t="s">
        <v>9</v>
      </c>
      <c r="P9" s="5">
        <v>0.15</v>
      </c>
    </row>
    <row r="10" spans="1:16" ht="18" hidden="1" x14ac:dyDescent="0.35">
      <c r="A10" s="15" t="s">
        <v>18</v>
      </c>
      <c r="B10" s="16">
        <f>VLOOKUP(B11,O1:P13,2,)</f>
        <v>0.15</v>
      </c>
      <c r="C10" s="19" t="s">
        <v>30</v>
      </c>
      <c r="O10" s="5" t="s">
        <v>12</v>
      </c>
      <c r="P10" s="5">
        <v>0.2</v>
      </c>
    </row>
    <row r="11" spans="1:16" x14ac:dyDescent="0.3">
      <c r="A11" s="15" t="s">
        <v>41</v>
      </c>
      <c r="B11" s="54" t="s">
        <v>9</v>
      </c>
      <c r="C11" s="55"/>
      <c r="O11" s="5" t="s">
        <v>14</v>
      </c>
      <c r="P11" s="5">
        <v>0.22</v>
      </c>
    </row>
    <row r="12" spans="1:16" ht="18" thickBot="1" x14ac:dyDescent="0.35">
      <c r="A12" s="20" t="s">
        <v>38</v>
      </c>
      <c r="B12" s="3">
        <v>1</v>
      </c>
      <c r="C12" s="21" t="s">
        <v>31</v>
      </c>
      <c r="O12" s="5" t="s">
        <v>16</v>
      </c>
      <c r="P12" s="5">
        <v>0.25</v>
      </c>
    </row>
    <row r="13" spans="1:16" ht="16.8" customHeight="1" x14ac:dyDescent="0.3">
      <c r="A13" s="60" t="s">
        <v>32</v>
      </c>
      <c r="B13" s="61"/>
      <c r="C13" s="62"/>
      <c r="O13" s="5" t="s">
        <v>17</v>
      </c>
      <c r="P13" s="5">
        <v>0</v>
      </c>
    </row>
    <row r="14" spans="1:16" ht="15.6" customHeight="1" x14ac:dyDescent="0.3">
      <c r="A14" s="63" t="str">
        <f>IF(B12&gt;=0.5, "Compost amendments used when infiltration rates &gt; 0.5 in/hr. Subsoil of ponding area should be amended with compost if needed to achieve 5% organic matter content. Typically 4:1 ratio of soil to compost.", IF(AND(B12&lt;=0.49, B12&gt;=0.25), "Engineered Soil Media needed when infiltration rates &lt; 0.5 in/hr. Continue to Soil Depth Entry below.", "Underdrain or alternative practice needed if infiltration rate &lt;0.25 in/hr. Continue to Gravel Depth Entry below or consider Bioretention."))</f>
        <v>Compost amendments used when infiltration rates &gt; 0.5 in/hr. Subsoil of ponding area should be amended with compost if needed to achieve 5% organic matter content. Typically 4:1 ratio of soil to compost.</v>
      </c>
      <c r="B14" s="64"/>
      <c r="C14" s="65"/>
    </row>
    <row r="15" spans="1:16" ht="15.6" customHeight="1" thickBot="1" x14ac:dyDescent="0.35">
      <c r="A15" s="66"/>
      <c r="B15" s="67"/>
      <c r="C15" s="68"/>
    </row>
    <row r="16" spans="1:16" ht="34.799999999999997" customHeight="1" x14ac:dyDescent="0.3">
      <c r="A16" s="22" t="s">
        <v>40</v>
      </c>
      <c r="B16" s="4">
        <v>6</v>
      </c>
      <c r="C16" s="23" t="s">
        <v>22</v>
      </c>
      <c r="D16" s="24"/>
    </row>
    <row r="17" spans="1:4" ht="18" hidden="1" x14ac:dyDescent="0.3">
      <c r="A17" s="25" t="s">
        <v>35</v>
      </c>
      <c r="B17" s="44">
        <v>1</v>
      </c>
      <c r="C17" s="26" t="s">
        <v>30</v>
      </c>
      <c r="D17" s="24"/>
    </row>
    <row r="18" spans="1:4" ht="48" customHeight="1" x14ac:dyDescent="0.3">
      <c r="A18" s="27" t="s">
        <v>42</v>
      </c>
      <c r="B18" s="44">
        <v>0</v>
      </c>
      <c r="C18" s="18" t="s">
        <v>22</v>
      </c>
      <c r="D18" s="24"/>
    </row>
    <row r="19" spans="1:4" ht="18" hidden="1" x14ac:dyDescent="0.3">
      <c r="A19" s="25" t="s">
        <v>23</v>
      </c>
      <c r="B19" s="44">
        <v>0.25</v>
      </c>
      <c r="C19" s="26" t="s">
        <v>30</v>
      </c>
    </row>
    <row r="20" spans="1:4" ht="30.6" customHeight="1" x14ac:dyDescent="0.3">
      <c r="A20" s="27" t="s">
        <v>39</v>
      </c>
      <c r="B20" s="44">
        <v>0</v>
      </c>
      <c r="C20" s="18" t="s">
        <v>22</v>
      </c>
      <c r="D20" s="28"/>
    </row>
    <row r="21" spans="1:4" ht="18" hidden="1" x14ac:dyDescent="0.3">
      <c r="A21" s="29" t="s">
        <v>24</v>
      </c>
      <c r="B21" s="30">
        <v>0.4</v>
      </c>
      <c r="C21" s="31" t="s">
        <v>30</v>
      </c>
    </row>
    <row r="22" spans="1:4" hidden="1" x14ac:dyDescent="0.3">
      <c r="A22" s="29" t="s">
        <v>25</v>
      </c>
      <c r="B22" s="32">
        <f>(B16*B17)+(B18*B19)+(B20*B21)</f>
        <v>6</v>
      </c>
      <c r="C22" s="33" t="s">
        <v>22</v>
      </c>
    </row>
    <row r="23" spans="1:4" hidden="1" x14ac:dyDescent="0.3">
      <c r="A23" s="29" t="s">
        <v>26</v>
      </c>
      <c r="B23" s="32">
        <f>B25</f>
        <v>0</v>
      </c>
      <c r="C23" s="33" t="s">
        <v>20</v>
      </c>
    </row>
    <row r="24" spans="1:4" s="6" customFormat="1" hidden="1" x14ac:dyDescent="0.3">
      <c r="A24" s="29" t="s">
        <v>27</v>
      </c>
      <c r="B24" s="30">
        <f>B22/12</f>
        <v>0.5</v>
      </c>
      <c r="C24" s="33" t="s">
        <v>11</v>
      </c>
    </row>
    <row r="25" spans="1:4" s="6" customFormat="1" ht="22.2" customHeight="1" x14ac:dyDescent="0.3">
      <c r="A25" s="34" t="s">
        <v>19</v>
      </c>
      <c r="B25" s="35">
        <f>((B7*B8)+(B9*B10))*B6</f>
        <v>0</v>
      </c>
      <c r="C25" s="36" t="s">
        <v>20</v>
      </c>
    </row>
    <row r="26" spans="1:4" s="6" customFormat="1" x14ac:dyDescent="0.3">
      <c r="A26" s="34" t="s">
        <v>21</v>
      </c>
      <c r="B26" s="35">
        <f>B25*7.48</f>
        <v>0</v>
      </c>
      <c r="C26" s="36" t="s">
        <v>29</v>
      </c>
    </row>
    <row r="27" spans="1:4" s="6" customFormat="1" ht="21.6" customHeight="1" thickBot="1" x14ac:dyDescent="0.35">
      <c r="A27" s="37" t="s">
        <v>43</v>
      </c>
      <c r="B27" s="38">
        <f>B23/B24</f>
        <v>0</v>
      </c>
      <c r="C27" s="39" t="s">
        <v>13</v>
      </c>
    </row>
    <row r="28" spans="1:4" s="6" customFormat="1" ht="12.6" customHeight="1" thickBot="1" x14ac:dyDescent="0.35">
      <c r="A28" s="40"/>
      <c r="B28" s="41"/>
      <c r="C28" s="42"/>
    </row>
    <row r="29" spans="1:4" s="6" customFormat="1" x14ac:dyDescent="0.3">
      <c r="A29" s="60" t="s">
        <v>34</v>
      </c>
      <c r="B29" s="61"/>
      <c r="C29" s="62"/>
    </row>
    <row r="30" spans="1:4" s="43" customFormat="1" ht="19.8" customHeight="1" x14ac:dyDescent="0.3">
      <c r="A30" s="69" t="str">
        <f>IF(B27&gt;300,"Proposed Rain Garden exceed maximum allowable surface area of 300 SF. Adjust Ponding Depth and Soil Depth.","")</f>
        <v/>
      </c>
      <c r="B30" s="70"/>
      <c r="C30" s="71"/>
    </row>
    <row r="31" spans="1:4" s="43" customFormat="1" ht="19.8" customHeight="1" x14ac:dyDescent="0.3">
      <c r="A31" s="69" t="str">
        <f>IF(B12&lt;0.25, "Soil Requirements specify underdrain, consider Bioretention instead of Rain Garden.","")</f>
        <v/>
      </c>
      <c r="B31" s="70"/>
      <c r="C31" s="71"/>
    </row>
    <row r="32" spans="1:4" s="43" customFormat="1" ht="19.8" customHeight="1" x14ac:dyDescent="0.3">
      <c r="A32" s="45" t="str">
        <f>IF((B7+B9)&gt;21780, "Drainage area not to be greater than 0.5 acres.","")</f>
        <v/>
      </c>
      <c r="B32" s="46"/>
      <c r="C32" s="47"/>
    </row>
    <row r="33" spans="1:3" s="6" customFormat="1" ht="19.8" customHeight="1" thickBot="1" x14ac:dyDescent="0.35">
      <c r="A33" s="48" t="str">
        <f>IF(B7&gt;2500, "Impervious CDA Entering Practice cannot Exceed 2,500 SF.", IF(AND(B7=0), "Drainage area must include Impervious CDA Entering Practice.", ""))</f>
        <v>Drainage area must include Impervious CDA Entering Practice.</v>
      </c>
      <c r="B33" s="49"/>
      <c r="C33" s="50"/>
    </row>
    <row r="34" spans="1:3" s="6" customFormat="1" x14ac:dyDescent="0.3"/>
    <row r="35" spans="1:3" s="6" customFormat="1" x14ac:dyDescent="0.3"/>
    <row r="36" spans="1:3" s="6" customFormat="1" x14ac:dyDescent="0.3"/>
    <row r="37" spans="1:3" s="6" customFormat="1" x14ac:dyDescent="0.3"/>
    <row r="38" spans="1:3" s="6" customFormat="1" x14ac:dyDescent="0.3"/>
    <row r="39" spans="1:3" s="6" customFormat="1" x14ac:dyDescent="0.3"/>
    <row r="40" spans="1:3" s="6" customFormat="1" x14ac:dyDescent="0.3"/>
    <row r="41" spans="1:3" s="6" customFormat="1" x14ac:dyDescent="0.3"/>
    <row r="42" spans="1:3" s="6" customFormat="1" x14ac:dyDescent="0.3"/>
    <row r="43" spans="1:3" s="6" customFormat="1" x14ac:dyDescent="0.3"/>
    <row r="44" spans="1:3" s="6" customFormat="1" x14ac:dyDescent="0.3"/>
    <row r="45" spans="1:3" s="6" customFormat="1" x14ac:dyDescent="0.3"/>
    <row r="46" spans="1:3" s="6" customFormat="1" x14ac:dyDescent="0.3"/>
    <row r="47" spans="1:3" s="6" customFormat="1" x14ac:dyDescent="0.3"/>
    <row r="48" spans="1:3" s="6" customFormat="1" x14ac:dyDescent="0.3"/>
    <row r="49" s="6" customFormat="1" x14ac:dyDescent="0.3"/>
    <row r="50" s="6" customFormat="1" x14ac:dyDescent="0.3"/>
    <row r="51" s="6" customFormat="1" x14ac:dyDescent="0.3"/>
    <row r="52" s="6" customFormat="1" x14ac:dyDescent="0.3"/>
    <row r="53" s="6" customFormat="1" x14ac:dyDescent="0.3"/>
    <row r="54" s="6" customFormat="1" x14ac:dyDescent="0.3"/>
    <row r="55" s="6" customFormat="1" x14ac:dyDescent="0.3"/>
    <row r="56" s="6" customFormat="1" x14ac:dyDescent="0.3"/>
    <row r="57" s="6" customFormat="1" x14ac:dyDescent="0.3"/>
    <row r="58" s="6" customFormat="1" x14ac:dyDescent="0.3"/>
    <row r="59" s="6" customFormat="1" x14ac:dyDescent="0.3"/>
    <row r="60" s="6" customFormat="1" x14ac:dyDescent="0.3"/>
    <row r="61" s="6" customFormat="1" x14ac:dyDescent="0.3"/>
    <row r="62" s="6" customFormat="1" x14ac:dyDescent="0.3"/>
    <row r="63" s="6" customFormat="1" x14ac:dyDescent="0.3"/>
    <row r="64" s="6" customFormat="1" x14ac:dyDescent="0.3"/>
    <row r="65" s="6" customFormat="1" x14ac:dyDescent="0.3"/>
    <row r="66" s="6" customFormat="1" x14ac:dyDescent="0.3"/>
    <row r="67" s="6" customFormat="1" x14ac:dyDescent="0.3"/>
    <row r="68" s="6" customFormat="1" x14ac:dyDescent="0.3"/>
    <row r="69" s="6" customFormat="1" x14ac:dyDescent="0.3"/>
    <row r="70" s="6" customFormat="1" x14ac:dyDescent="0.3"/>
    <row r="71" s="6" customFormat="1" x14ac:dyDescent="0.3"/>
    <row r="72" s="6" customFormat="1" x14ac:dyDescent="0.3"/>
    <row r="73" s="6" customFormat="1" x14ac:dyDescent="0.3"/>
    <row r="74" s="6" customFormat="1" x14ac:dyDescent="0.3"/>
    <row r="75" s="6" customFormat="1" x14ac:dyDescent="0.3"/>
    <row r="76" s="6" customFormat="1" x14ac:dyDescent="0.3"/>
    <row r="77" s="6" customFormat="1" x14ac:dyDescent="0.3"/>
    <row r="78" s="6" customFormat="1" x14ac:dyDescent="0.3"/>
    <row r="79" s="6" customFormat="1" x14ac:dyDescent="0.3"/>
    <row r="80" s="6" customFormat="1" x14ac:dyDescent="0.3"/>
    <row r="81" s="6" customFormat="1" x14ac:dyDescent="0.3"/>
    <row r="82" s="6" customFormat="1" x14ac:dyDescent="0.3"/>
    <row r="83" s="6" customFormat="1" x14ac:dyDescent="0.3"/>
    <row r="84" s="6" customFormat="1" x14ac:dyDescent="0.3"/>
    <row r="85" s="6" customFormat="1" x14ac:dyDescent="0.3"/>
    <row r="86" s="6" customFormat="1" x14ac:dyDescent="0.3"/>
    <row r="87" s="6" customFormat="1" x14ac:dyDescent="0.3"/>
    <row r="88" s="6" customFormat="1" x14ac:dyDescent="0.3"/>
    <row r="89" s="6" customFormat="1" x14ac:dyDescent="0.3"/>
    <row r="90" s="6" customFormat="1" x14ac:dyDescent="0.3"/>
    <row r="91" s="6" customFormat="1" x14ac:dyDescent="0.3"/>
    <row r="92" s="6" customFormat="1" x14ac:dyDescent="0.3"/>
    <row r="93" s="6" customFormat="1" x14ac:dyDescent="0.3"/>
    <row r="94" s="6" customFormat="1" x14ac:dyDescent="0.3"/>
    <row r="95" s="6" customFormat="1" x14ac:dyDescent="0.3"/>
    <row r="96" s="6" customFormat="1" x14ac:dyDescent="0.3"/>
    <row r="97" s="6" customFormat="1" x14ac:dyDescent="0.3"/>
    <row r="98" s="6" customFormat="1" x14ac:dyDescent="0.3"/>
    <row r="99" s="6" customFormat="1" x14ac:dyDescent="0.3"/>
    <row r="100" s="6" customFormat="1" x14ac:dyDescent="0.3"/>
    <row r="101" s="6" customFormat="1" x14ac:dyDescent="0.3"/>
    <row r="102" s="6" customFormat="1" x14ac:dyDescent="0.3"/>
    <row r="103" s="6" customFormat="1" x14ac:dyDescent="0.3"/>
    <row r="104" s="6" customFormat="1" x14ac:dyDescent="0.3"/>
    <row r="105" s="6" customFormat="1" x14ac:dyDescent="0.3"/>
    <row r="106" s="6" customFormat="1" x14ac:dyDescent="0.3"/>
    <row r="107" s="6" customFormat="1" x14ac:dyDescent="0.3"/>
    <row r="108" s="6" customFormat="1" x14ac:dyDescent="0.3"/>
    <row r="109" s="6" customFormat="1" x14ac:dyDescent="0.3"/>
    <row r="110" s="6" customFormat="1" x14ac:dyDescent="0.3"/>
    <row r="111" s="6" customFormat="1" x14ac:dyDescent="0.3"/>
    <row r="112" s="6" customFormat="1" x14ac:dyDescent="0.3"/>
    <row r="113" s="6" customFormat="1" x14ac:dyDescent="0.3"/>
    <row r="114" s="6" customFormat="1" x14ac:dyDescent="0.3"/>
    <row r="115" s="6" customFormat="1" x14ac:dyDescent="0.3"/>
    <row r="116" s="6" customFormat="1" x14ac:dyDescent="0.3"/>
    <row r="117" s="6" customFormat="1" x14ac:dyDescent="0.3"/>
    <row r="118" s="6" customFormat="1" x14ac:dyDescent="0.3"/>
    <row r="119" s="6" customFormat="1" x14ac:dyDescent="0.3"/>
    <row r="120" s="6" customFormat="1" x14ac:dyDescent="0.3"/>
    <row r="121" s="6" customFormat="1" x14ac:dyDescent="0.3"/>
    <row r="122" s="6" customFormat="1" x14ac:dyDescent="0.3"/>
    <row r="123" s="6" customFormat="1" x14ac:dyDescent="0.3"/>
    <row r="124" s="6" customFormat="1" x14ac:dyDescent="0.3"/>
    <row r="125" s="6" customFormat="1" x14ac:dyDescent="0.3"/>
    <row r="126" s="6" customFormat="1" x14ac:dyDescent="0.3"/>
    <row r="127" s="6" customFormat="1" x14ac:dyDescent="0.3"/>
    <row r="128" s="6" customFormat="1" x14ac:dyDescent="0.3"/>
    <row r="129" s="6" customFormat="1" x14ac:dyDescent="0.3"/>
    <row r="130" s="6" customFormat="1" x14ac:dyDescent="0.3"/>
    <row r="131" s="6" customFormat="1" x14ac:dyDescent="0.3"/>
    <row r="132" s="6" customFormat="1" x14ac:dyDescent="0.3"/>
    <row r="133" s="6" customFormat="1" x14ac:dyDescent="0.3"/>
    <row r="134" s="6" customFormat="1" x14ac:dyDescent="0.3"/>
    <row r="135" s="6" customFormat="1" x14ac:dyDescent="0.3"/>
    <row r="136" s="6" customFormat="1" x14ac:dyDescent="0.3"/>
    <row r="137" s="6" customFormat="1" x14ac:dyDescent="0.3"/>
    <row r="138" s="6" customFormat="1" x14ac:dyDescent="0.3"/>
    <row r="139" s="6" customFormat="1" x14ac:dyDescent="0.3"/>
    <row r="140" s="6" customFormat="1" x14ac:dyDescent="0.3"/>
    <row r="141" s="6" customFormat="1" x14ac:dyDescent="0.3"/>
    <row r="142" s="6" customFormat="1" x14ac:dyDescent="0.3"/>
    <row r="143" s="6" customFormat="1" x14ac:dyDescent="0.3"/>
    <row r="144" s="6" customFormat="1" x14ac:dyDescent="0.3"/>
    <row r="145" s="6" customFormat="1" x14ac:dyDescent="0.3"/>
    <row r="146" s="6" customFormat="1" x14ac:dyDescent="0.3"/>
    <row r="147" s="6" customFormat="1" x14ac:dyDescent="0.3"/>
    <row r="148" s="6" customFormat="1" x14ac:dyDescent="0.3"/>
    <row r="149" s="6" customFormat="1" x14ac:dyDescent="0.3"/>
    <row r="150" s="6" customFormat="1" x14ac:dyDescent="0.3"/>
    <row r="151" s="6" customFormat="1" x14ac:dyDescent="0.3"/>
    <row r="152" s="6" customFormat="1" x14ac:dyDescent="0.3"/>
    <row r="153" s="6" customFormat="1" x14ac:dyDescent="0.3"/>
    <row r="154" s="6" customFormat="1" x14ac:dyDescent="0.3"/>
    <row r="155" s="6" customFormat="1" x14ac:dyDescent="0.3"/>
    <row r="156" s="6" customFormat="1" x14ac:dyDescent="0.3"/>
    <row r="157" s="6" customFormat="1" x14ac:dyDescent="0.3"/>
    <row r="158" s="6" customFormat="1" x14ac:dyDescent="0.3"/>
    <row r="159" s="6" customFormat="1" x14ac:dyDescent="0.3"/>
    <row r="160" s="6" customFormat="1" x14ac:dyDescent="0.3"/>
    <row r="161" s="6" customFormat="1" x14ac:dyDescent="0.3"/>
    <row r="162" s="6" customFormat="1" x14ac:dyDescent="0.3"/>
    <row r="163" s="6" customFormat="1" x14ac:dyDescent="0.3"/>
    <row r="164" s="6" customFormat="1" x14ac:dyDescent="0.3"/>
    <row r="165" s="6" customFormat="1" x14ac:dyDescent="0.3"/>
    <row r="166" s="6" customFormat="1" x14ac:dyDescent="0.3"/>
    <row r="167" s="6" customFormat="1" x14ac:dyDescent="0.3"/>
    <row r="168" s="6" customFormat="1" x14ac:dyDescent="0.3"/>
    <row r="169" s="6" customFormat="1" x14ac:dyDescent="0.3"/>
    <row r="170" s="6" customFormat="1" x14ac:dyDescent="0.3"/>
    <row r="171" s="6" customFormat="1" x14ac:dyDescent="0.3"/>
    <row r="172" s="6" customFormat="1" x14ac:dyDescent="0.3"/>
    <row r="173" s="6" customFormat="1" x14ac:dyDescent="0.3"/>
    <row r="174" s="6" customFormat="1" x14ac:dyDescent="0.3"/>
    <row r="175" s="6" customFormat="1" x14ac:dyDescent="0.3"/>
    <row r="176" s="6" customFormat="1" x14ac:dyDescent="0.3"/>
    <row r="177" s="6" customFormat="1" x14ac:dyDescent="0.3"/>
    <row r="178" s="6" customFormat="1" x14ac:dyDescent="0.3"/>
    <row r="179" s="6" customFormat="1" x14ac:dyDescent="0.3"/>
    <row r="180" s="6" customFormat="1" x14ac:dyDescent="0.3"/>
    <row r="181" s="6" customFormat="1" x14ac:dyDescent="0.3"/>
    <row r="182" s="6" customFormat="1" x14ac:dyDescent="0.3"/>
    <row r="183" s="6" customFormat="1" x14ac:dyDescent="0.3"/>
    <row r="184" s="6" customFormat="1" x14ac:dyDescent="0.3"/>
    <row r="185" s="6" customFormat="1" x14ac:dyDescent="0.3"/>
    <row r="186" s="6" customFormat="1" x14ac:dyDescent="0.3"/>
    <row r="187" s="6" customFormat="1" x14ac:dyDescent="0.3"/>
    <row r="188" s="6" customFormat="1" x14ac:dyDescent="0.3"/>
    <row r="189" s="6" customFormat="1" x14ac:dyDescent="0.3"/>
    <row r="190" s="6" customFormat="1" x14ac:dyDescent="0.3"/>
    <row r="191" s="6" customFormat="1" x14ac:dyDescent="0.3"/>
    <row r="192" s="6" customFormat="1" x14ac:dyDescent="0.3"/>
    <row r="193" s="6" customFormat="1" x14ac:dyDescent="0.3"/>
    <row r="194" s="6" customFormat="1" x14ac:dyDescent="0.3"/>
    <row r="195" s="6" customFormat="1" x14ac:dyDescent="0.3"/>
    <row r="196" s="6" customFormat="1" x14ac:dyDescent="0.3"/>
    <row r="197" s="6" customFormat="1" x14ac:dyDescent="0.3"/>
    <row r="198" s="6" customFormat="1" x14ac:dyDescent="0.3"/>
    <row r="199" s="6" customFormat="1" x14ac:dyDescent="0.3"/>
    <row r="200" s="6" customFormat="1" x14ac:dyDescent="0.3"/>
    <row r="201" s="6" customFormat="1" x14ac:dyDescent="0.3"/>
    <row r="202" s="6" customFormat="1" x14ac:dyDescent="0.3"/>
    <row r="203" s="6" customFormat="1" x14ac:dyDescent="0.3"/>
    <row r="204" s="6" customFormat="1" x14ac:dyDescent="0.3"/>
    <row r="205" s="6" customFormat="1" x14ac:dyDescent="0.3"/>
    <row r="206" s="6" customFormat="1" x14ac:dyDescent="0.3"/>
    <row r="207" s="6" customFormat="1" x14ac:dyDescent="0.3"/>
    <row r="208" s="6" customFormat="1" x14ac:dyDescent="0.3"/>
    <row r="209" s="6" customFormat="1" x14ac:dyDescent="0.3"/>
    <row r="210" s="6" customFormat="1" x14ac:dyDescent="0.3"/>
    <row r="211" s="6" customFormat="1" x14ac:dyDescent="0.3"/>
    <row r="212" s="6" customFormat="1" x14ac:dyDescent="0.3"/>
    <row r="213" s="6" customFormat="1" x14ac:dyDescent="0.3"/>
    <row r="214" s="6" customFormat="1" x14ac:dyDescent="0.3"/>
    <row r="215" s="6" customFormat="1" x14ac:dyDescent="0.3"/>
    <row r="216" s="6" customFormat="1" x14ac:dyDescent="0.3"/>
    <row r="217" s="6" customFormat="1" x14ac:dyDescent="0.3"/>
    <row r="218" s="6" customFormat="1" x14ac:dyDescent="0.3"/>
    <row r="219" s="6" customFormat="1" x14ac:dyDescent="0.3"/>
    <row r="220" s="6" customFormat="1" x14ac:dyDescent="0.3"/>
    <row r="221" s="6" customFormat="1" x14ac:dyDescent="0.3"/>
    <row r="222" s="6" customFormat="1" x14ac:dyDescent="0.3"/>
    <row r="223" s="6" customFormat="1" x14ac:dyDescent="0.3"/>
    <row r="224" s="6" customFormat="1" x14ac:dyDescent="0.3"/>
    <row r="225" s="6" customFormat="1" x14ac:dyDescent="0.3"/>
    <row r="226" s="6" customFormat="1" x14ac:dyDescent="0.3"/>
    <row r="227" s="6" customFormat="1" x14ac:dyDescent="0.3"/>
    <row r="228" s="6" customFormat="1" x14ac:dyDescent="0.3"/>
    <row r="229" s="6" customFormat="1" x14ac:dyDescent="0.3"/>
    <row r="230" s="6" customFormat="1" x14ac:dyDescent="0.3"/>
    <row r="231" s="6" customFormat="1" x14ac:dyDescent="0.3"/>
    <row r="232" s="6" customFormat="1" x14ac:dyDescent="0.3"/>
    <row r="233" s="6" customFormat="1" x14ac:dyDescent="0.3"/>
    <row r="234" s="6" customFormat="1" x14ac:dyDescent="0.3"/>
    <row r="235" s="6" customFormat="1" x14ac:dyDescent="0.3"/>
    <row r="236" s="6" customFormat="1" x14ac:dyDescent="0.3"/>
    <row r="237" s="6" customFormat="1" x14ac:dyDescent="0.3"/>
    <row r="238" s="6" customFormat="1" x14ac:dyDescent="0.3"/>
    <row r="239" s="6" customFormat="1" x14ac:dyDescent="0.3"/>
    <row r="240" s="6" customFormat="1" x14ac:dyDescent="0.3"/>
    <row r="241" s="6" customFormat="1" x14ac:dyDescent="0.3"/>
    <row r="242" s="6" customFormat="1" x14ac:dyDescent="0.3"/>
    <row r="243" s="6" customFormat="1" x14ac:dyDescent="0.3"/>
    <row r="244" s="6" customFormat="1" x14ac:dyDescent="0.3"/>
    <row r="245" s="6" customFormat="1" x14ac:dyDescent="0.3"/>
    <row r="246" s="6" customFormat="1" x14ac:dyDescent="0.3"/>
    <row r="247" s="6" customFormat="1" x14ac:dyDescent="0.3"/>
    <row r="248" s="6" customFormat="1" x14ac:dyDescent="0.3"/>
    <row r="249" s="6" customFormat="1" x14ac:dyDescent="0.3"/>
    <row r="250" s="6" customFormat="1" x14ac:dyDescent="0.3"/>
    <row r="251" s="6" customFormat="1" x14ac:dyDescent="0.3"/>
    <row r="252" s="6" customFormat="1" x14ac:dyDescent="0.3"/>
    <row r="253" s="6" customFormat="1" x14ac:dyDescent="0.3"/>
    <row r="254" s="6" customFormat="1" x14ac:dyDescent="0.3"/>
    <row r="255" s="6" customFormat="1" x14ac:dyDescent="0.3"/>
    <row r="256" s="6" customFormat="1" x14ac:dyDescent="0.3"/>
    <row r="257" s="6" customFormat="1" x14ac:dyDescent="0.3"/>
    <row r="258" s="6" customFormat="1" x14ac:dyDescent="0.3"/>
    <row r="259" s="6" customFormat="1" x14ac:dyDescent="0.3"/>
    <row r="260" s="6" customFormat="1" x14ac:dyDescent="0.3"/>
    <row r="261" s="6" customFormat="1" x14ac:dyDescent="0.3"/>
    <row r="262" s="6" customFormat="1" x14ac:dyDescent="0.3"/>
    <row r="263" s="6" customFormat="1" x14ac:dyDescent="0.3"/>
    <row r="264" s="6" customFormat="1" x14ac:dyDescent="0.3"/>
    <row r="265" s="6" customFormat="1" x14ac:dyDescent="0.3"/>
    <row r="266" s="6" customFormat="1" x14ac:dyDescent="0.3"/>
    <row r="267" s="6" customFormat="1" x14ac:dyDescent="0.3"/>
    <row r="268" s="6" customFormat="1" x14ac:dyDescent="0.3"/>
    <row r="269" s="6" customFormat="1" x14ac:dyDescent="0.3"/>
    <row r="270" s="6" customFormat="1" x14ac:dyDescent="0.3"/>
    <row r="271" s="6" customFormat="1" x14ac:dyDescent="0.3"/>
    <row r="272" s="6" customFormat="1" x14ac:dyDescent="0.3"/>
    <row r="273" s="6" customFormat="1" x14ac:dyDescent="0.3"/>
    <row r="274" s="6" customFormat="1" x14ac:dyDescent="0.3"/>
    <row r="275" s="6" customFormat="1" x14ac:dyDescent="0.3"/>
    <row r="276" s="6" customFormat="1" x14ac:dyDescent="0.3"/>
    <row r="277" s="6" customFormat="1" x14ac:dyDescent="0.3"/>
    <row r="278" s="6" customFormat="1" x14ac:dyDescent="0.3"/>
    <row r="279" s="6" customFormat="1" x14ac:dyDescent="0.3"/>
    <row r="280" s="6" customFormat="1" x14ac:dyDescent="0.3"/>
    <row r="281" s="6" customFormat="1" x14ac:dyDescent="0.3"/>
    <row r="282" s="6" customFormat="1" x14ac:dyDescent="0.3"/>
    <row r="283" s="6" customFormat="1" x14ac:dyDescent="0.3"/>
    <row r="284" s="6" customFormat="1" x14ac:dyDescent="0.3"/>
    <row r="285" s="6" customFormat="1" x14ac:dyDescent="0.3"/>
    <row r="286" s="6" customFormat="1" x14ac:dyDescent="0.3"/>
    <row r="287" s="6" customFormat="1" x14ac:dyDescent="0.3"/>
    <row r="288" s="6" customFormat="1" x14ac:dyDescent="0.3"/>
    <row r="289" s="6" customFormat="1" x14ac:dyDescent="0.3"/>
    <row r="290" s="6" customFormat="1" x14ac:dyDescent="0.3"/>
    <row r="291" s="6" customFormat="1" x14ac:dyDescent="0.3"/>
    <row r="292" s="6" customFormat="1" x14ac:dyDescent="0.3"/>
    <row r="293" s="6" customFormat="1" x14ac:dyDescent="0.3"/>
    <row r="294" s="6" customFormat="1" x14ac:dyDescent="0.3"/>
    <row r="295" s="6" customFormat="1" x14ac:dyDescent="0.3"/>
    <row r="296" s="6" customFormat="1" x14ac:dyDescent="0.3"/>
    <row r="297" s="6" customFormat="1" x14ac:dyDescent="0.3"/>
    <row r="298" s="6" customFormat="1" x14ac:dyDescent="0.3"/>
    <row r="299" s="6" customFormat="1" x14ac:dyDescent="0.3"/>
    <row r="300" s="6" customFormat="1" x14ac:dyDescent="0.3"/>
    <row r="301" s="6" customFormat="1" x14ac:dyDescent="0.3"/>
    <row r="302" s="6" customFormat="1" x14ac:dyDescent="0.3"/>
    <row r="303" s="6" customFormat="1" x14ac:dyDescent="0.3"/>
    <row r="304" s="6" customFormat="1" x14ac:dyDescent="0.3"/>
    <row r="305" s="6" customFormat="1" x14ac:dyDescent="0.3"/>
    <row r="306" s="6" customFormat="1" x14ac:dyDescent="0.3"/>
    <row r="307" s="6" customFormat="1" x14ac:dyDescent="0.3"/>
    <row r="308" s="6" customFormat="1" x14ac:dyDescent="0.3"/>
    <row r="309" s="6" customFormat="1" x14ac:dyDescent="0.3"/>
    <row r="310" s="6" customFormat="1" x14ac:dyDescent="0.3"/>
    <row r="311" s="6" customFormat="1" x14ac:dyDescent="0.3"/>
    <row r="312" s="6" customFormat="1" x14ac:dyDescent="0.3"/>
    <row r="313" s="6" customFormat="1" x14ac:dyDescent="0.3"/>
    <row r="314" s="6" customFormat="1" x14ac:dyDescent="0.3"/>
    <row r="315" s="6" customFormat="1" x14ac:dyDescent="0.3"/>
    <row r="316" s="6" customFormat="1" x14ac:dyDescent="0.3"/>
    <row r="317" s="6" customFormat="1" x14ac:dyDescent="0.3"/>
    <row r="318" s="6" customFormat="1" x14ac:dyDescent="0.3"/>
    <row r="319" s="6" customFormat="1" x14ac:dyDescent="0.3"/>
    <row r="320" s="6" customFormat="1" x14ac:dyDescent="0.3"/>
    <row r="321" s="6" customFormat="1" x14ac:dyDescent="0.3"/>
    <row r="322" s="6" customFormat="1" x14ac:dyDescent="0.3"/>
    <row r="323" s="6" customFormat="1" x14ac:dyDescent="0.3"/>
    <row r="324" s="6" customFormat="1" x14ac:dyDescent="0.3"/>
    <row r="325" s="6" customFormat="1" x14ac:dyDescent="0.3"/>
    <row r="326" s="6" customFormat="1" x14ac:dyDescent="0.3"/>
    <row r="327" s="6" customFormat="1" x14ac:dyDescent="0.3"/>
    <row r="328" s="6" customFormat="1" x14ac:dyDescent="0.3"/>
    <row r="329" s="6" customFormat="1" x14ac:dyDescent="0.3"/>
    <row r="330" s="6" customFormat="1" x14ac:dyDescent="0.3"/>
    <row r="331" s="6" customFormat="1" x14ac:dyDescent="0.3"/>
    <row r="332" s="6" customFormat="1" x14ac:dyDescent="0.3"/>
    <row r="333" s="6" customFormat="1" x14ac:dyDescent="0.3"/>
    <row r="334" s="6" customFormat="1" x14ac:dyDescent="0.3"/>
    <row r="335" s="6" customFormat="1" x14ac:dyDescent="0.3"/>
    <row r="336" s="6" customFormat="1" x14ac:dyDescent="0.3"/>
    <row r="337" s="6" customFormat="1" x14ac:dyDescent="0.3"/>
    <row r="338" s="6" customFormat="1" x14ac:dyDescent="0.3"/>
    <row r="339" s="6" customFormat="1" x14ac:dyDescent="0.3"/>
    <row r="340" s="6" customFormat="1" x14ac:dyDescent="0.3"/>
    <row r="341" s="6" customFormat="1" x14ac:dyDescent="0.3"/>
    <row r="342" s="6" customFormat="1" x14ac:dyDescent="0.3"/>
    <row r="343" s="6" customFormat="1" x14ac:dyDescent="0.3"/>
    <row r="344" s="6" customFormat="1" x14ac:dyDescent="0.3"/>
    <row r="345" s="6" customFormat="1" x14ac:dyDescent="0.3"/>
    <row r="346" s="6" customFormat="1" x14ac:dyDescent="0.3"/>
    <row r="347" s="6" customFormat="1" x14ac:dyDescent="0.3"/>
    <row r="348" s="6" customFormat="1" x14ac:dyDescent="0.3"/>
    <row r="349" s="6" customFormat="1" x14ac:dyDescent="0.3"/>
    <row r="350" s="6" customFormat="1" x14ac:dyDescent="0.3"/>
    <row r="351" s="6" customFormat="1" x14ac:dyDescent="0.3"/>
    <row r="352" s="6" customFormat="1" x14ac:dyDescent="0.3"/>
    <row r="353" s="6" customFormat="1" x14ac:dyDescent="0.3"/>
    <row r="354" s="6" customFormat="1" x14ac:dyDescent="0.3"/>
    <row r="355" s="6" customFormat="1" x14ac:dyDescent="0.3"/>
    <row r="356" s="6" customFormat="1" x14ac:dyDescent="0.3"/>
    <row r="357" s="6" customFormat="1" x14ac:dyDescent="0.3"/>
    <row r="358" s="6" customFormat="1" x14ac:dyDescent="0.3"/>
    <row r="359" s="6" customFormat="1" x14ac:dyDescent="0.3"/>
    <row r="360" s="6" customFormat="1" x14ac:dyDescent="0.3"/>
    <row r="361" s="6" customFormat="1" x14ac:dyDescent="0.3"/>
    <row r="362" s="6" customFormat="1" x14ac:dyDescent="0.3"/>
    <row r="363" s="6" customFormat="1" x14ac:dyDescent="0.3"/>
    <row r="364" s="6" customFormat="1" x14ac:dyDescent="0.3"/>
    <row r="365" s="6" customFormat="1" x14ac:dyDescent="0.3"/>
    <row r="366" s="6" customFormat="1" x14ac:dyDescent="0.3"/>
    <row r="367" s="6" customFormat="1" x14ac:dyDescent="0.3"/>
    <row r="368" s="6" customFormat="1" x14ac:dyDescent="0.3"/>
    <row r="369" s="6" customFormat="1" x14ac:dyDescent="0.3"/>
    <row r="370" s="6" customFormat="1" x14ac:dyDescent="0.3"/>
    <row r="371" s="6" customFormat="1" x14ac:dyDescent="0.3"/>
    <row r="372" s="6" customFormat="1" x14ac:dyDescent="0.3"/>
    <row r="373" s="6" customFormat="1" x14ac:dyDescent="0.3"/>
    <row r="374" s="6" customFormat="1" x14ac:dyDescent="0.3"/>
    <row r="375" s="6" customFormat="1" x14ac:dyDescent="0.3"/>
    <row r="376" s="6" customFormat="1" x14ac:dyDescent="0.3"/>
    <row r="377" s="6" customFormat="1" x14ac:dyDescent="0.3"/>
    <row r="378" s="6" customFormat="1" x14ac:dyDescent="0.3"/>
    <row r="379" s="6" customFormat="1" x14ac:dyDescent="0.3"/>
    <row r="380" s="6" customFormat="1" x14ac:dyDescent="0.3"/>
    <row r="381" s="6" customFormat="1" x14ac:dyDescent="0.3"/>
    <row r="382" s="6" customFormat="1" x14ac:dyDescent="0.3"/>
    <row r="383" s="6" customFormat="1" x14ac:dyDescent="0.3"/>
    <row r="384" s="6" customFormat="1" x14ac:dyDescent="0.3"/>
    <row r="385" s="6" customFormat="1" x14ac:dyDescent="0.3"/>
    <row r="386" s="6" customFormat="1" x14ac:dyDescent="0.3"/>
    <row r="387" s="6" customFormat="1" x14ac:dyDescent="0.3"/>
    <row r="388" s="6" customFormat="1" x14ac:dyDescent="0.3"/>
    <row r="389" s="6" customFormat="1" x14ac:dyDescent="0.3"/>
    <row r="390" s="6" customFormat="1" x14ac:dyDescent="0.3"/>
    <row r="391" s="6" customFormat="1" x14ac:dyDescent="0.3"/>
    <row r="392" s="6" customFormat="1" x14ac:dyDescent="0.3"/>
    <row r="393" s="6" customFormat="1" x14ac:dyDescent="0.3"/>
    <row r="394" s="6" customFormat="1" x14ac:dyDescent="0.3"/>
    <row r="395" s="6" customFormat="1" x14ac:dyDescent="0.3"/>
    <row r="396" s="6" customFormat="1" x14ac:dyDescent="0.3"/>
    <row r="397" s="6" customFormat="1" x14ac:dyDescent="0.3"/>
    <row r="398" s="6" customFormat="1" x14ac:dyDescent="0.3"/>
    <row r="399" s="6" customFormat="1" x14ac:dyDescent="0.3"/>
    <row r="400" s="6" customFormat="1" x14ac:dyDescent="0.3"/>
    <row r="401" s="6" customFormat="1" x14ac:dyDescent="0.3"/>
    <row r="402" s="6" customFormat="1" x14ac:dyDescent="0.3"/>
    <row r="403" s="6" customFormat="1" x14ac:dyDescent="0.3"/>
    <row r="404" s="6" customFormat="1" x14ac:dyDescent="0.3"/>
    <row r="405" s="6" customFormat="1" x14ac:dyDescent="0.3"/>
    <row r="406" s="6" customFormat="1" x14ac:dyDescent="0.3"/>
    <row r="407" s="6" customFormat="1" x14ac:dyDescent="0.3"/>
    <row r="408" s="6" customFormat="1" x14ac:dyDescent="0.3"/>
    <row r="409" s="6" customFormat="1" x14ac:dyDescent="0.3"/>
    <row r="410" s="6" customFormat="1" x14ac:dyDescent="0.3"/>
    <row r="411" s="6" customFormat="1" x14ac:dyDescent="0.3"/>
    <row r="412" s="6" customFormat="1" x14ac:dyDescent="0.3"/>
    <row r="413" s="6" customFormat="1" x14ac:dyDescent="0.3"/>
    <row r="414" s="6" customFormat="1" x14ac:dyDescent="0.3"/>
    <row r="415" s="6" customFormat="1" x14ac:dyDescent="0.3"/>
    <row r="416" s="6" customFormat="1" x14ac:dyDescent="0.3"/>
    <row r="417" s="6" customFormat="1" x14ac:dyDescent="0.3"/>
    <row r="418" s="6" customFormat="1" x14ac:dyDescent="0.3"/>
    <row r="419" s="6" customFormat="1" x14ac:dyDescent="0.3"/>
    <row r="420" s="6" customFormat="1" x14ac:dyDescent="0.3"/>
    <row r="421" s="6" customFormat="1" x14ac:dyDescent="0.3"/>
    <row r="422" s="6" customFormat="1" x14ac:dyDescent="0.3"/>
    <row r="423" s="6" customFormat="1" x14ac:dyDescent="0.3"/>
    <row r="424" s="6" customFormat="1" x14ac:dyDescent="0.3"/>
    <row r="425" s="6" customFormat="1" x14ac:dyDescent="0.3"/>
    <row r="426" s="6" customFormat="1" x14ac:dyDescent="0.3"/>
    <row r="427" s="6" customFormat="1" x14ac:dyDescent="0.3"/>
    <row r="428" s="6" customFormat="1" x14ac:dyDescent="0.3"/>
    <row r="429" s="6" customFormat="1" x14ac:dyDescent="0.3"/>
    <row r="430" s="6" customFormat="1" x14ac:dyDescent="0.3"/>
    <row r="431" s="6" customFormat="1" x14ac:dyDescent="0.3"/>
    <row r="432" s="6" customFormat="1" x14ac:dyDescent="0.3"/>
    <row r="433" s="6" customFormat="1" x14ac:dyDescent="0.3"/>
    <row r="434" s="6" customFormat="1" x14ac:dyDescent="0.3"/>
    <row r="435" s="6" customFormat="1" x14ac:dyDescent="0.3"/>
    <row r="436" s="6" customFormat="1" x14ac:dyDescent="0.3"/>
    <row r="437" s="6" customFormat="1" x14ac:dyDescent="0.3"/>
    <row r="438" s="6" customFormat="1" x14ac:dyDescent="0.3"/>
    <row r="439" s="6" customFormat="1" x14ac:dyDescent="0.3"/>
    <row r="440" s="6" customFormat="1" x14ac:dyDescent="0.3"/>
    <row r="441" s="6" customFormat="1" x14ac:dyDescent="0.3"/>
    <row r="442" s="6" customFormat="1" x14ac:dyDescent="0.3"/>
    <row r="443" s="6" customFormat="1" x14ac:dyDescent="0.3"/>
    <row r="444" s="6" customFormat="1" x14ac:dyDescent="0.3"/>
    <row r="445" s="6" customFormat="1" x14ac:dyDescent="0.3"/>
    <row r="446" s="6" customFormat="1" x14ac:dyDescent="0.3"/>
    <row r="447" s="6" customFormat="1" x14ac:dyDescent="0.3"/>
    <row r="448" s="6" customFormat="1" x14ac:dyDescent="0.3"/>
    <row r="449" s="6" customFormat="1" x14ac:dyDescent="0.3"/>
    <row r="450" s="6" customFormat="1" x14ac:dyDescent="0.3"/>
    <row r="451" s="6" customFormat="1" x14ac:dyDescent="0.3"/>
    <row r="452" s="6" customFormat="1" x14ac:dyDescent="0.3"/>
    <row r="453" s="6" customFormat="1" x14ac:dyDescent="0.3"/>
    <row r="454" s="6" customFormat="1" x14ac:dyDescent="0.3"/>
    <row r="455" s="6" customFormat="1" x14ac:dyDescent="0.3"/>
    <row r="456" s="6" customFormat="1" x14ac:dyDescent="0.3"/>
    <row r="457" s="6" customFormat="1" x14ac:dyDescent="0.3"/>
    <row r="458" s="6" customFormat="1" x14ac:dyDescent="0.3"/>
    <row r="459" s="6" customFormat="1" x14ac:dyDescent="0.3"/>
    <row r="460" s="6" customFormat="1" x14ac:dyDescent="0.3"/>
    <row r="461" s="6" customFormat="1" x14ac:dyDescent="0.3"/>
    <row r="462" s="6" customFormat="1" x14ac:dyDescent="0.3"/>
    <row r="463" s="6" customFormat="1" x14ac:dyDescent="0.3"/>
    <row r="464" s="6" customFormat="1" x14ac:dyDescent="0.3"/>
    <row r="465" s="6" customFormat="1" x14ac:dyDescent="0.3"/>
    <row r="466" s="6" customFormat="1" x14ac:dyDescent="0.3"/>
    <row r="467" s="6" customFormat="1" x14ac:dyDescent="0.3"/>
    <row r="468" s="6" customFormat="1" x14ac:dyDescent="0.3"/>
    <row r="469" s="6" customFormat="1" x14ac:dyDescent="0.3"/>
    <row r="470" s="6" customFormat="1" x14ac:dyDescent="0.3"/>
    <row r="471" s="6" customFormat="1" x14ac:dyDescent="0.3"/>
    <row r="472" s="6" customFormat="1" x14ac:dyDescent="0.3"/>
    <row r="473" s="6" customFormat="1" x14ac:dyDescent="0.3"/>
    <row r="474" s="6" customFormat="1" x14ac:dyDescent="0.3"/>
    <row r="475" s="6" customFormat="1" x14ac:dyDescent="0.3"/>
    <row r="476" s="6" customFormat="1" x14ac:dyDescent="0.3"/>
    <row r="477" s="6" customFormat="1" x14ac:dyDescent="0.3"/>
    <row r="478" s="6" customFormat="1" x14ac:dyDescent="0.3"/>
    <row r="479" s="6" customFormat="1" x14ac:dyDescent="0.3"/>
    <row r="480" s="6" customFormat="1" x14ac:dyDescent="0.3"/>
    <row r="481" s="6" customFormat="1" x14ac:dyDescent="0.3"/>
    <row r="482" s="6" customFormat="1" x14ac:dyDescent="0.3"/>
    <row r="483" s="6" customFormat="1" x14ac:dyDescent="0.3"/>
    <row r="484" s="6" customFormat="1" x14ac:dyDescent="0.3"/>
    <row r="485" s="6" customFormat="1" x14ac:dyDescent="0.3"/>
    <row r="486" s="6" customFormat="1" x14ac:dyDescent="0.3"/>
    <row r="487" s="6" customFormat="1" x14ac:dyDescent="0.3"/>
    <row r="488" s="6" customFormat="1" x14ac:dyDescent="0.3"/>
    <row r="489" s="6" customFormat="1" x14ac:dyDescent="0.3"/>
    <row r="490" s="6" customFormat="1" x14ac:dyDescent="0.3"/>
    <row r="491" s="6" customFormat="1" x14ac:dyDescent="0.3"/>
    <row r="492" s="6" customFormat="1" x14ac:dyDescent="0.3"/>
    <row r="493" s="6" customFormat="1" x14ac:dyDescent="0.3"/>
    <row r="494" s="6" customFormat="1" x14ac:dyDescent="0.3"/>
    <row r="495" s="6" customFormat="1" x14ac:dyDescent="0.3"/>
    <row r="496" s="6" customFormat="1" x14ac:dyDescent="0.3"/>
    <row r="497" s="6" customFormat="1" x14ac:dyDescent="0.3"/>
    <row r="498" s="6" customFormat="1" x14ac:dyDescent="0.3"/>
    <row r="499" s="6" customFormat="1" x14ac:dyDescent="0.3"/>
    <row r="500" s="6" customFormat="1" x14ac:dyDescent="0.3"/>
    <row r="501" s="6" customFormat="1" x14ac:dyDescent="0.3"/>
    <row r="502" s="6" customFormat="1" x14ac:dyDescent="0.3"/>
    <row r="503" s="6" customFormat="1" x14ac:dyDescent="0.3"/>
    <row r="504" s="6" customFormat="1" x14ac:dyDescent="0.3"/>
    <row r="505" s="6" customFormat="1" x14ac:dyDescent="0.3"/>
    <row r="506" s="6" customFormat="1" x14ac:dyDescent="0.3"/>
    <row r="507" s="6" customFormat="1" x14ac:dyDescent="0.3"/>
    <row r="508" s="6" customFormat="1" x14ac:dyDescent="0.3"/>
    <row r="509" s="6" customFormat="1" x14ac:dyDescent="0.3"/>
    <row r="510" s="6" customFormat="1" x14ac:dyDescent="0.3"/>
    <row r="511" s="6" customFormat="1" x14ac:dyDescent="0.3"/>
    <row r="512" s="6" customFormat="1" x14ac:dyDescent="0.3"/>
    <row r="513" s="6" customFormat="1" x14ac:dyDescent="0.3"/>
    <row r="514" s="6" customFormat="1" x14ac:dyDescent="0.3"/>
    <row r="515" s="6" customFormat="1" x14ac:dyDescent="0.3"/>
    <row r="516" s="6" customFormat="1" x14ac:dyDescent="0.3"/>
    <row r="517" s="6" customFormat="1" x14ac:dyDescent="0.3"/>
    <row r="518" s="6" customFormat="1" x14ac:dyDescent="0.3"/>
    <row r="519" s="6" customFormat="1" x14ac:dyDescent="0.3"/>
    <row r="520" s="6" customFormat="1" x14ac:dyDescent="0.3"/>
    <row r="521" s="6" customFormat="1" x14ac:dyDescent="0.3"/>
    <row r="522" s="6" customFormat="1" x14ac:dyDescent="0.3"/>
    <row r="523" s="6" customFormat="1" x14ac:dyDescent="0.3"/>
    <row r="524" s="6" customFormat="1" x14ac:dyDescent="0.3"/>
    <row r="525" s="6" customFormat="1" x14ac:dyDescent="0.3"/>
    <row r="526" s="6" customFormat="1" x14ac:dyDescent="0.3"/>
    <row r="527" s="6" customFormat="1" x14ac:dyDescent="0.3"/>
    <row r="528" s="6" customFormat="1" x14ac:dyDescent="0.3"/>
    <row r="529" s="6" customFormat="1" x14ac:dyDescent="0.3"/>
    <row r="530" s="6" customFormat="1" x14ac:dyDescent="0.3"/>
    <row r="531" s="6" customFormat="1" x14ac:dyDescent="0.3"/>
    <row r="532" s="6" customFormat="1" x14ac:dyDescent="0.3"/>
    <row r="533" s="6" customFormat="1" x14ac:dyDescent="0.3"/>
    <row r="534" s="6" customFormat="1" x14ac:dyDescent="0.3"/>
    <row r="535" s="6" customFormat="1" x14ac:dyDescent="0.3"/>
    <row r="536" s="6" customFormat="1" x14ac:dyDescent="0.3"/>
    <row r="537" s="6" customFormat="1" x14ac:dyDescent="0.3"/>
    <row r="538" s="6" customFormat="1" x14ac:dyDescent="0.3"/>
    <row r="539" s="6" customFormat="1" x14ac:dyDescent="0.3"/>
    <row r="540" s="6" customFormat="1" x14ac:dyDescent="0.3"/>
    <row r="541" s="6" customFormat="1" x14ac:dyDescent="0.3"/>
    <row r="542" s="6" customFormat="1" x14ac:dyDescent="0.3"/>
    <row r="543" s="6" customFormat="1" x14ac:dyDescent="0.3"/>
    <row r="544" s="6" customFormat="1" x14ac:dyDescent="0.3"/>
    <row r="545" s="6" customFormat="1" x14ac:dyDescent="0.3"/>
    <row r="546" s="6" customFormat="1" x14ac:dyDescent="0.3"/>
    <row r="547" s="6" customFormat="1" x14ac:dyDescent="0.3"/>
    <row r="548" s="6" customFormat="1" x14ac:dyDescent="0.3"/>
    <row r="549" s="6" customFormat="1" x14ac:dyDescent="0.3"/>
    <row r="550" s="6" customFormat="1" x14ac:dyDescent="0.3"/>
    <row r="551" s="6" customFormat="1" x14ac:dyDescent="0.3"/>
    <row r="552" s="6" customFormat="1" x14ac:dyDescent="0.3"/>
    <row r="553" s="6" customFormat="1" x14ac:dyDescent="0.3"/>
    <row r="554" s="6" customFormat="1" x14ac:dyDescent="0.3"/>
    <row r="555" s="6" customFormat="1" x14ac:dyDescent="0.3"/>
    <row r="556" s="6" customFormat="1" x14ac:dyDescent="0.3"/>
    <row r="557" s="6" customFormat="1" x14ac:dyDescent="0.3"/>
    <row r="558" s="6" customFormat="1" x14ac:dyDescent="0.3"/>
    <row r="559" s="6" customFormat="1" x14ac:dyDescent="0.3"/>
    <row r="560" s="6" customFormat="1" x14ac:dyDescent="0.3"/>
    <row r="561" s="6" customFormat="1" x14ac:dyDescent="0.3"/>
    <row r="562" s="6" customFormat="1" x14ac:dyDescent="0.3"/>
    <row r="563" s="6" customFormat="1" x14ac:dyDescent="0.3"/>
    <row r="564" s="6" customFormat="1" x14ac:dyDescent="0.3"/>
    <row r="565" s="6" customFormat="1" x14ac:dyDescent="0.3"/>
    <row r="566" s="6" customFormat="1" x14ac:dyDescent="0.3"/>
    <row r="567" s="6" customFormat="1" x14ac:dyDescent="0.3"/>
    <row r="568" s="6" customFormat="1" x14ac:dyDescent="0.3"/>
    <row r="569" s="6" customFormat="1" x14ac:dyDescent="0.3"/>
    <row r="570" s="6" customFormat="1" x14ac:dyDescent="0.3"/>
    <row r="571" s="6" customFormat="1" x14ac:dyDescent="0.3"/>
    <row r="572" s="6" customFormat="1" x14ac:dyDescent="0.3"/>
    <row r="573" s="6" customFormat="1" x14ac:dyDescent="0.3"/>
    <row r="574" s="6" customFormat="1" x14ac:dyDescent="0.3"/>
    <row r="575" s="6" customFormat="1" x14ac:dyDescent="0.3"/>
    <row r="576" s="6" customFormat="1" x14ac:dyDescent="0.3"/>
    <row r="577" s="6" customFormat="1" x14ac:dyDescent="0.3"/>
    <row r="578" s="6" customFormat="1" x14ac:dyDescent="0.3"/>
    <row r="579" s="6" customFormat="1" x14ac:dyDescent="0.3"/>
    <row r="580" s="6" customFormat="1" x14ac:dyDescent="0.3"/>
    <row r="581" s="6" customFormat="1" x14ac:dyDescent="0.3"/>
    <row r="582" s="6" customFormat="1" x14ac:dyDescent="0.3"/>
    <row r="583" s="6" customFormat="1" x14ac:dyDescent="0.3"/>
    <row r="584" s="6" customFormat="1" x14ac:dyDescent="0.3"/>
    <row r="585" s="6" customFormat="1" x14ac:dyDescent="0.3"/>
    <row r="586" s="6" customFormat="1" x14ac:dyDescent="0.3"/>
    <row r="587" s="6" customFormat="1" x14ac:dyDescent="0.3"/>
    <row r="588" s="6" customFormat="1" x14ac:dyDescent="0.3"/>
    <row r="589" s="6" customFormat="1" x14ac:dyDescent="0.3"/>
    <row r="590" s="6" customFormat="1" x14ac:dyDescent="0.3"/>
    <row r="591" s="6" customFormat="1" x14ac:dyDescent="0.3"/>
    <row r="592" s="6" customFormat="1" x14ac:dyDescent="0.3"/>
    <row r="593" s="6" customFormat="1" x14ac:dyDescent="0.3"/>
    <row r="594" s="6" customFormat="1" x14ac:dyDescent="0.3"/>
    <row r="595" s="6" customFormat="1" x14ac:dyDescent="0.3"/>
    <row r="596" s="6" customFormat="1" x14ac:dyDescent="0.3"/>
    <row r="597" s="6" customFormat="1" x14ac:dyDescent="0.3"/>
    <row r="598" s="6" customFormat="1" x14ac:dyDescent="0.3"/>
    <row r="599" s="6" customFormat="1" x14ac:dyDescent="0.3"/>
    <row r="600" s="6" customFormat="1" x14ac:dyDescent="0.3"/>
    <row r="601" s="6" customFormat="1" x14ac:dyDescent="0.3"/>
    <row r="602" s="6" customFormat="1" x14ac:dyDescent="0.3"/>
    <row r="603" s="6" customFormat="1" x14ac:dyDescent="0.3"/>
    <row r="604" s="6" customFormat="1" x14ac:dyDescent="0.3"/>
    <row r="605" s="6" customFormat="1" x14ac:dyDescent="0.3"/>
    <row r="606" s="6" customFormat="1" x14ac:dyDescent="0.3"/>
    <row r="607" s="6" customFormat="1" x14ac:dyDescent="0.3"/>
    <row r="608" s="6" customFormat="1" x14ac:dyDescent="0.3"/>
    <row r="609" s="6" customFormat="1" x14ac:dyDescent="0.3"/>
    <row r="610" s="6" customFormat="1" x14ac:dyDescent="0.3"/>
    <row r="611" s="6" customFormat="1" x14ac:dyDescent="0.3"/>
    <row r="612" s="6" customFormat="1" x14ac:dyDescent="0.3"/>
    <row r="613" s="6" customFormat="1" x14ac:dyDescent="0.3"/>
    <row r="614" s="6" customFormat="1" x14ac:dyDescent="0.3"/>
    <row r="615" s="6" customFormat="1" x14ac:dyDescent="0.3"/>
    <row r="616" s="6" customFormat="1" x14ac:dyDescent="0.3"/>
    <row r="617" s="6" customFormat="1" x14ac:dyDescent="0.3"/>
    <row r="618" s="6" customFormat="1" x14ac:dyDescent="0.3"/>
    <row r="619" s="6" customFormat="1" x14ac:dyDescent="0.3"/>
    <row r="620" s="6" customFormat="1" x14ac:dyDescent="0.3"/>
    <row r="621" s="6" customFormat="1" x14ac:dyDescent="0.3"/>
    <row r="622" s="6" customFormat="1" x14ac:dyDescent="0.3"/>
    <row r="623" s="6" customFormat="1" x14ac:dyDescent="0.3"/>
    <row r="624" s="6" customFormat="1" x14ac:dyDescent="0.3"/>
    <row r="625" s="6" customFormat="1" x14ac:dyDescent="0.3"/>
    <row r="626" s="6" customFormat="1" x14ac:dyDescent="0.3"/>
    <row r="627" s="6" customFormat="1" x14ac:dyDescent="0.3"/>
    <row r="628" s="6" customFormat="1" x14ac:dyDescent="0.3"/>
    <row r="629" s="6" customFormat="1" x14ac:dyDescent="0.3"/>
    <row r="630" s="6" customFormat="1" x14ac:dyDescent="0.3"/>
    <row r="631" s="6" customFormat="1" x14ac:dyDescent="0.3"/>
    <row r="632" s="6" customFormat="1" x14ac:dyDescent="0.3"/>
    <row r="633" s="6" customFormat="1" x14ac:dyDescent="0.3"/>
    <row r="634" s="6" customFormat="1" x14ac:dyDescent="0.3"/>
    <row r="635" s="6" customFormat="1" x14ac:dyDescent="0.3"/>
    <row r="636" s="6" customFormat="1" x14ac:dyDescent="0.3"/>
    <row r="637" s="6" customFormat="1" x14ac:dyDescent="0.3"/>
    <row r="638" s="6" customFormat="1" x14ac:dyDescent="0.3"/>
    <row r="639" s="6" customFormat="1" x14ac:dyDescent="0.3"/>
    <row r="640" s="6" customFormat="1" x14ac:dyDescent="0.3"/>
    <row r="641" s="6" customFormat="1" x14ac:dyDescent="0.3"/>
    <row r="642" s="6" customFormat="1" x14ac:dyDescent="0.3"/>
    <row r="643" s="6" customFormat="1" x14ac:dyDescent="0.3"/>
    <row r="644" s="6" customFormat="1" x14ac:dyDescent="0.3"/>
    <row r="645" s="6" customFormat="1" x14ac:dyDescent="0.3"/>
    <row r="646" s="6" customFormat="1" x14ac:dyDescent="0.3"/>
    <row r="647" s="6" customFormat="1" x14ac:dyDescent="0.3"/>
    <row r="648" s="6" customFormat="1" x14ac:dyDescent="0.3"/>
    <row r="649" s="6" customFormat="1" x14ac:dyDescent="0.3"/>
    <row r="650" s="6" customFormat="1" x14ac:dyDescent="0.3"/>
    <row r="651" s="6" customFormat="1" x14ac:dyDescent="0.3"/>
    <row r="652" s="6" customFormat="1" x14ac:dyDescent="0.3"/>
    <row r="653" s="6" customFormat="1" x14ac:dyDescent="0.3"/>
    <row r="654" s="6" customFormat="1" x14ac:dyDescent="0.3"/>
    <row r="655" s="6" customFormat="1" x14ac:dyDescent="0.3"/>
    <row r="656" s="6" customFormat="1" x14ac:dyDescent="0.3"/>
    <row r="657" s="6" customFormat="1" x14ac:dyDescent="0.3"/>
    <row r="658" s="6" customFormat="1" x14ac:dyDescent="0.3"/>
    <row r="659" s="6" customFormat="1" x14ac:dyDescent="0.3"/>
    <row r="660" s="6" customFormat="1" x14ac:dyDescent="0.3"/>
    <row r="661" s="6" customFormat="1" x14ac:dyDescent="0.3"/>
    <row r="662" s="6" customFormat="1" x14ac:dyDescent="0.3"/>
    <row r="663" s="6" customFormat="1" x14ac:dyDescent="0.3"/>
    <row r="664" s="6" customFormat="1" x14ac:dyDescent="0.3"/>
    <row r="665" s="6" customFormat="1" x14ac:dyDescent="0.3"/>
    <row r="666" s="6" customFormat="1" x14ac:dyDescent="0.3"/>
    <row r="667" s="6" customFormat="1" x14ac:dyDescent="0.3"/>
    <row r="668" s="6" customFormat="1" x14ac:dyDescent="0.3"/>
    <row r="669" s="6" customFormat="1" x14ac:dyDescent="0.3"/>
    <row r="670" s="6" customFormat="1" x14ac:dyDescent="0.3"/>
    <row r="671" s="6" customFormat="1" x14ac:dyDescent="0.3"/>
    <row r="672" s="6" customFormat="1" x14ac:dyDescent="0.3"/>
    <row r="673" s="6" customFormat="1" x14ac:dyDescent="0.3"/>
    <row r="674" s="6" customFormat="1" x14ac:dyDescent="0.3"/>
    <row r="675" s="6" customFormat="1" x14ac:dyDescent="0.3"/>
    <row r="676" s="6" customFormat="1" x14ac:dyDescent="0.3"/>
    <row r="677" s="6" customFormat="1" x14ac:dyDescent="0.3"/>
    <row r="678" s="6" customFormat="1" x14ac:dyDescent="0.3"/>
    <row r="679" s="6" customFormat="1" x14ac:dyDescent="0.3"/>
    <row r="680" s="6" customFormat="1" x14ac:dyDescent="0.3"/>
    <row r="681" s="6" customFormat="1" x14ac:dyDescent="0.3"/>
    <row r="682" s="6" customFormat="1" x14ac:dyDescent="0.3"/>
    <row r="683" s="6" customFormat="1" x14ac:dyDescent="0.3"/>
    <row r="684" s="6" customFormat="1" x14ac:dyDescent="0.3"/>
    <row r="685" s="6" customFormat="1" x14ac:dyDescent="0.3"/>
    <row r="686" s="6" customFormat="1" x14ac:dyDescent="0.3"/>
    <row r="687" s="6" customFormat="1" x14ac:dyDescent="0.3"/>
    <row r="688" s="6" customFormat="1" x14ac:dyDescent="0.3"/>
    <row r="689" s="6" customFormat="1" x14ac:dyDescent="0.3"/>
    <row r="690" s="6" customFormat="1" x14ac:dyDescent="0.3"/>
    <row r="691" s="6" customFormat="1" x14ac:dyDescent="0.3"/>
    <row r="692" s="6" customFormat="1" x14ac:dyDescent="0.3"/>
    <row r="693" s="6" customFormat="1" x14ac:dyDescent="0.3"/>
    <row r="694" s="6" customFormat="1" x14ac:dyDescent="0.3"/>
    <row r="695" s="6" customFormat="1" x14ac:dyDescent="0.3"/>
    <row r="696" s="6" customFormat="1" x14ac:dyDescent="0.3"/>
    <row r="697" s="6" customFormat="1" x14ac:dyDescent="0.3"/>
    <row r="698" s="6" customFormat="1" x14ac:dyDescent="0.3"/>
    <row r="699" s="6" customFormat="1" x14ac:dyDescent="0.3"/>
    <row r="700" s="6" customFormat="1" x14ac:dyDescent="0.3"/>
    <row r="701" s="6" customFormat="1" x14ac:dyDescent="0.3"/>
    <row r="702" s="6" customFormat="1" x14ac:dyDescent="0.3"/>
    <row r="703" s="6" customFormat="1" x14ac:dyDescent="0.3"/>
    <row r="704" s="6" customFormat="1" x14ac:dyDescent="0.3"/>
    <row r="705" s="6" customFormat="1" x14ac:dyDescent="0.3"/>
    <row r="706" s="6" customFormat="1" x14ac:dyDescent="0.3"/>
    <row r="707" s="6" customFormat="1" x14ac:dyDescent="0.3"/>
    <row r="708" s="6" customFormat="1" x14ac:dyDescent="0.3"/>
    <row r="709" s="6" customFormat="1" x14ac:dyDescent="0.3"/>
    <row r="710" s="6" customFormat="1" x14ac:dyDescent="0.3"/>
    <row r="711" s="6" customFormat="1" x14ac:dyDescent="0.3"/>
    <row r="712" s="6" customFormat="1" x14ac:dyDescent="0.3"/>
    <row r="713" s="6" customFormat="1" x14ac:dyDescent="0.3"/>
    <row r="714" s="6" customFormat="1" x14ac:dyDescent="0.3"/>
    <row r="715" s="6" customFormat="1" x14ac:dyDescent="0.3"/>
    <row r="716" s="6" customFormat="1" x14ac:dyDescent="0.3"/>
    <row r="717" s="6" customFormat="1" x14ac:dyDescent="0.3"/>
    <row r="718" s="6" customFormat="1" x14ac:dyDescent="0.3"/>
    <row r="719" s="6" customFormat="1" x14ac:dyDescent="0.3"/>
    <row r="720" s="6" customFormat="1" x14ac:dyDescent="0.3"/>
    <row r="721" s="6" customFormat="1" x14ac:dyDescent="0.3"/>
    <row r="722" s="6" customFormat="1" x14ac:dyDescent="0.3"/>
    <row r="723" s="6" customFormat="1" x14ac:dyDescent="0.3"/>
    <row r="724" s="6" customFormat="1" x14ac:dyDescent="0.3"/>
    <row r="725" s="6" customFormat="1" x14ac:dyDescent="0.3"/>
    <row r="726" s="6" customFormat="1" x14ac:dyDescent="0.3"/>
    <row r="727" s="6" customFormat="1" x14ac:dyDescent="0.3"/>
    <row r="728" s="6" customFormat="1" x14ac:dyDescent="0.3"/>
    <row r="729" s="6" customFormat="1" x14ac:dyDescent="0.3"/>
    <row r="730" s="6" customFormat="1" x14ac:dyDescent="0.3"/>
    <row r="731" s="6" customFormat="1" x14ac:dyDescent="0.3"/>
    <row r="732" s="6" customFormat="1" x14ac:dyDescent="0.3"/>
    <row r="733" s="6" customFormat="1" x14ac:dyDescent="0.3"/>
    <row r="734" s="6" customFormat="1" x14ac:dyDescent="0.3"/>
    <row r="735" s="6" customFormat="1" x14ac:dyDescent="0.3"/>
    <row r="736" s="6" customFormat="1" x14ac:dyDescent="0.3"/>
    <row r="737" s="6" customFormat="1" x14ac:dyDescent="0.3"/>
    <row r="738" s="6" customFormat="1" x14ac:dyDescent="0.3"/>
    <row r="739" s="6" customFormat="1" x14ac:dyDescent="0.3"/>
    <row r="740" s="6" customFormat="1" x14ac:dyDescent="0.3"/>
    <row r="741" s="6" customFormat="1" x14ac:dyDescent="0.3"/>
    <row r="742" s="6" customFormat="1" x14ac:dyDescent="0.3"/>
    <row r="743" s="6" customFormat="1" x14ac:dyDescent="0.3"/>
    <row r="744" s="6" customFormat="1" x14ac:dyDescent="0.3"/>
    <row r="745" s="6" customFormat="1" x14ac:dyDescent="0.3"/>
    <row r="746" s="6" customFormat="1" x14ac:dyDescent="0.3"/>
    <row r="747" s="6" customFormat="1" x14ac:dyDescent="0.3"/>
    <row r="748" s="6" customFormat="1" x14ac:dyDescent="0.3"/>
    <row r="749" s="6" customFormat="1" x14ac:dyDescent="0.3"/>
    <row r="750" s="6" customFormat="1" x14ac:dyDescent="0.3"/>
    <row r="751" s="6" customFormat="1" x14ac:dyDescent="0.3"/>
    <row r="752" s="6" customFormat="1" x14ac:dyDescent="0.3"/>
    <row r="753" s="6" customFormat="1" x14ac:dyDescent="0.3"/>
    <row r="754" s="6" customFormat="1" x14ac:dyDescent="0.3"/>
    <row r="755" s="6" customFormat="1" x14ac:dyDescent="0.3"/>
    <row r="756" s="6" customFormat="1" x14ac:dyDescent="0.3"/>
    <row r="757" s="6" customFormat="1" x14ac:dyDescent="0.3"/>
    <row r="758" s="6" customFormat="1" x14ac:dyDescent="0.3"/>
    <row r="759" s="6" customFormat="1" x14ac:dyDescent="0.3"/>
    <row r="760" s="6" customFormat="1" x14ac:dyDescent="0.3"/>
    <row r="761" s="6" customFormat="1" x14ac:dyDescent="0.3"/>
    <row r="762" s="6" customFormat="1" x14ac:dyDescent="0.3"/>
    <row r="763" s="6" customFormat="1" x14ac:dyDescent="0.3"/>
    <row r="764" s="6" customFormat="1" x14ac:dyDescent="0.3"/>
    <row r="765" s="6" customFormat="1" x14ac:dyDescent="0.3"/>
    <row r="766" s="6" customFormat="1" x14ac:dyDescent="0.3"/>
    <row r="767" s="6" customFormat="1" x14ac:dyDescent="0.3"/>
    <row r="768" s="6" customFormat="1" x14ac:dyDescent="0.3"/>
    <row r="769" s="6" customFormat="1" x14ac:dyDescent="0.3"/>
    <row r="770" s="6" customFormat="1" x14ac:dyDescent="0.3"/>
    <row r="771" s="6" customFormat="1" x14ac:dyDescent="0.3"/>
    <row r="772" s="6" customFormat="1" x14ac:dyDescent="0.3"/>
    <row r="773" s="6" customFormat="1" x14ac:dyDescent="0.3"/>
    <row r="774" s="6" customFormat="1" x14ac:dyDescent="0.3"/>
    <row r="775" s="6" customFormat="1" x14ac:dyDescent="0.3"/>
    <row r="776" s="6" customFormat="1" x14ac:dyDescent="0.3"/>
    <row r="777" s="6" customFormat="1" x14ac:dyDescent="0.3"/>
    <row r="778" s="6" customFormat="1" x14ac:dyDescent="0.3"/>
    <row r="779" s="6" customFormat="1" x14ac:dyDescent="0.3"/>
    <row r="780" s="6" customFormat="1" x14ac:dyDescent="0.3"/>
    <row r="781" s="6" customFormat="1" x14ac:dyDescent="0.3"/>
    <row r="782" s="6" customFormat="1" x14ac:dyDescent="0.3"/>
    <row r="783" s="6" customFormat="1" x14ac:dyDescent="0.3"/>
    <row r="784" s="6" customFormat="1" x14ac:dyDescent="0.3"/>
    <row r="785" s="6" customFormat="1" x14ac:dyDescent="0.3"/>
    <row r="786" s="6" customFormat="1" x14ac:dyDescent="0.3"/>
    <row r="787" s="6" customFormat="1" x14ac:dyDescent="0.3"/>
    <row r="788" s="6" customFormat="1" x14ac:dyDescent="0.3"/>
    <row r="789" s="6" customFormat="1" x14ac:dyDescent="0.3"/>
    <row r="790" s="6" customFormat="1" x14ac:dyDescent="0.3"/>
    <row r="791" s="6" customFormat="1" x14ac:dyDescent="0.3"/>
    <row r="792" s="6" customFormat="1" x14ac:dyDescent="0.3"/>
    <row r="793" s="6" customFormat="1" x14ac:dyDescent="0.3"/>
    <row r="794" s="6" customFormat="1" x14ac:dyDescent="0.3"/>
    <row r="795" s="6" customFormat="1" x14ac:dyDescent="0.3"/>
    <row r="796" s="6" customFormat="1" x14ac:dyDescent="0.3"/>
    <row r="797" s="6" customFormat="1" x14ac:dyDescent="0.3"/>
    <row r="798" s="6" customFormat="1" x14ac:dyDescent="0.3"/>
    <row r="799" s="6" customFormat="1" x14ac:dyDescent="0.3"/>
    <row r="800" s="6" customFormat="1" x14ac:dyDescent="0.3"/>
    <row r="801" s="6" customFormat="1" x14ac:dyDescent="0.3"/>
    <row r="802" s="6" customFormat="1" x14ac:dyDescent="0.3"/>
    <row r="803" s="6" customFormat="1" x14ac:dyDescent="0.3"/>
    <row r="804" s="6" customFormat="1" x14ac:dyDescent="0.3"/>
    <row r="805" s="6" customFormat="1" x14ac:dyDescent="0.3"/>
    <row r="806" s="6" customFormat="1" x14ac:dyDescent="0.3"/>
    <row r="807" s="6" customFormat="1" x14ac:dyDescent="0.3"/>
    <row r="808" s="6" customFormat="1" x14ac:dyDescent="0.3"/>
    <row r="809" s="6" customFormat="1" x14ac:dyDescent="0.3"/>
    <row r="810" s="6" customFormat="1" x14ac:dyDescent="0.3"/>
    <row r="811" s="6" customFormat="1" x14ac:dyDescent="0.3"/>
    <row r="812" s="6" customFormat="1" x14ac:dyDescent="0.3"/>
    <row r="813" s="6" customFormat="1" x14ac:dyDescent="0.3"/>
    <row r="814" s="6" customFormat="1" x14ac:dyDescent="0.3"/>
    <row r="815" s="6" customFormat="1" x14ac:dyDescent="0.3"/>
    <row r="816" s="6" customFormat="1" x14ac:dyDescent="0.3"/>
    <row r="817" s="6" customFormat="1" x14ac:dyDescent="0.3"/>
    <row r="818" s="6" customFormat="1" x14ac:dyDescent="0.3"/>
    <row r="819" s="6" customFormat="1" x14ac:dyDescent="0.3"/>
    <row r="820" s="6" customFormat="1" x14ac:dyDescent="0.3"/>
    <row r="821" s="6" customFormat="1" x14ac:dyDescent="0.3"/>
    <row r="822" s="6" customFormat="1" x14ac:dyDescent="0.3"/>
    <row r="823" s="6" customFormat="1" x14ac:dyDescent="0.3"/>
    <row r="824" s="6" customFormat="1" x14ac:dyDescent="0.3"/>
    <row r="825" s="6" customFormat="1" x14ac:dyDescent="0.3"/>
    <row r="826" s="6" customFormat="1" x14ac:dyDescent="0.3"/>
    <row r="827" s="6" customFormat="1" x14ac:dyDescent="0.3"/>
    <row r="828" s="6" customFormat="1" x14ac:dyDescent="0.3"/>
    <row r="829" s="6" customFormat="1" x14ac:dyDescent="0.3"/>
    <row r="830" s="6" customFormat="1" x14ac:dyDescent="0.3"/>
    <row r="831" s="6" customFormat="1" x14ac:dyDescent="0.3"/>
    <row r="832" s="6" customFormat="1" x14ac:dyDescent="0.3"/>
    <row r="833" s="6" customFormat="1" x14ac:dyDescent="0.3"/>
    <row r="834" s="6" customFormat="1" x14ac:dyDescent="0.3"/>
    <row r="835" s="6" customFormat="1" x14ac:dyDescent="0.3"/>
    <row r="836" s="6" customFormat="1" x14ac:dyDescent="0.3"/>
    <row r="837" s="6" customFormat="1" x14ac:dyDescent="0.3"/>
    <row r="838" s="6" customFormat="1" x14ac:dyDescent="0.3"/>
    <row r="839" s="6" customFormat="1" x14ac:dyDescent="0.3"/>
    <row r="840" s="6" customFormat="1" x14ac:dyDescent="0.3"/>
    <row r="841" s="6" customFormat="1" x14ac:dyDescent="0.3"/>
    <row r="842" s="6" customFormat="1" x14ac:dyDescent="0.3"/>
    <row r="843" s="6" customFormat="1" x14ac:dyDescent="0.3"/>
    <row r="844" s="6" customFormat="1" x14ac:dyDescent="0.3"/>
    <row r="845" s="6" customFormat="1" x14ac:dyDescent="0.3"/>
    <row r="846" s="6" customFormat="1" x14ac:dyDescent="0.3"/>
    <row r="847" s="6" customFormat="1" x14ac:dyDescent="0.3"/>
    <row r="848" s="6" customFormat="1" x14ac:dyDescent="0.3"/>
    <row r="849" s="6" customFormat="1" x14ac:dyDescent="0.3"/>
    <row r="850" s="6" customFormat="1" x14ac:dyDescent="0.3"/>
    <row r="851" s="6" customFormat="1" x14ac:dyDescent="0.3"/>
    <row r="852" s="6" customFormat="1" x14ac:dyDescent="0.3"/>
    <row r="853" s="6" customFormat="1" x14ac:dyDescent="0.3"/>
    <row r="854" s="6" customFormat="1" x14ac:dyDescent="0.3"/>
    <row r="855" s="6" customFormat="1" x14ac:dyDescent="0.3"/>
    <row r="856" s="6" customFormat="1" x14ac:dyDescent="0.3"/>
    <row r="857" s="6" customFormat="1" x14ac:dyDescent="0.3"/>
    <row r="858" s="6" customFormat="1" x14ac:dyDescent="0.3"/>
    <row r="859" s="6" customFormat="1" x14ac:dyDescent="0.3"/>
    <row r="860" s="6" customFormat="1" x14ac:dyDescent="0.3"/>
    <row r="861" s="6" customFormat="1" x14ac:dyDescent="0.3"/>
    <row r="862" s="6" customFormat="1" x14ac:dyDescent="0.3"/>
    <row r="863" s="6" customFormat="1" x14ac:dyDescent="0.3"/>
    <row r="864" s="6" customFormat="1" x14ac:dyDescent="0.3"/>
    <row r="865" s="6" customFormat="1" x14ac:dyDescent="0.3"/>
    <row r="866" s="6" customFormat="1" x14ac:dyDescent="0.3"/>
    <row r="867" s="6" customFormat="1" x14ac:dyDescent="0.3"/>
    <row r="868" s="6" customFormat="1" x14ac:dyDescent="0.3"/>
    <row r="869" s="6" customFormat="1" x14ac:dyDescent="0.3"/>
    <row r="870" s="6" customFormat="1" x14ac:dyDescent="0.3"/>
    <row r="871" s="6" customFormat="1" x14ac:dyDescent="0.3"/>
    <row r="872" s="6" customFormat="1" x14ac:dyDescent="0.3"/>
    <row r="873" s="6" customFormat="1" x14ac:dyDescent="0.3"/>
    <row r="874" s="6" customFormat="1" x14ac:dyDescent="0.3"/>
    <row r="875" s="6" customFormat="1" x14ac:dyDescent="0.3"/>
    <row r="876" s="6" customFormat="1" x14ac:dyDescent="0.3"/>
    <row r="877" s="6" customFormat="1" x14ac:dyDescent="0.3"/>
    <row r="878" s="6" customFormat="1" x14ac:dyDescent="0.3"/>
    <row r="879" s="6" customFormat="1" x14ac:dyDescent="0.3"/>
    <row r="880" s="6" customFormat="1" x14ac:dyDescent="0.3"/>
    <row r="881" s="6" customFormat="1" x14ac:dyDescent="0.3"/>
    <row r="882" s="6" customFormat="1" x14ac:dyDescent="0.3"/>
    <row r="883" s="6" customFormat="1" x14ac:dyDescent="0.3"/>
    <row r="884" s="6" customFormat="1" x14ac:dyDescent="0.3"/>
    <row r="885" s="6" customFormat="1" x14ac:dyDescent="0.3"/>
    <row r="886" s="6" customFormat="1" x14ac:dyDescent="0.3"/>
    <row r="887" s="6" customFormat="1" x14ac:dyDescent="0.3"/>
    <row r="888" s="6" customFormat="1" x14ac:dyDescent="0.3"/>
    <row r="889" s="6" customFormat="1" x14ac:dyDescent="0.3"/>
    <row r="890" s="6" customFormat="1" x14ac:dyDescent="0.3"/>
    <row r="891" s="6" customFormat="1" x14ac:dyDescent="0.3"/>
    <row r="892" s="6" customFormat="1" x14ac:dyDescent="0.3"/>
    <row r="893" s="6" customFormat="1" x14ac:dyDescent="0.3"/>
    <row r="894" s="6" customFormat="1" x14ac:dyDescent="0.3"/>
    <row r="895" s="6" customFormat="1" x14ac:dyDescent="0.3"/>
    <row r="896" s="6" customFormat="1" x14ac:dyDescent="0.3"/>
    <row r="897" s="6" customFormat="1" x14ac:dyDescent="0.3"/>
    <row r="898" s="6" customFormat="1" x14ac:dyDescent="0.3"/>
  </sheetData>
  <sheetProtection algorithmName="SHA-512" hashValue="tIO6AotT9IgaWKRuI4W1t0rnlh853evAzl7EnM7m69FRtyOlGobIwRMvvkDqgenCBcqxG4WimzqUogGEYE5yKg==" saltValue="1PBwwFU+M4b9GF65CPcIsw==" spinCount="100000" sheet="1" selectLockedCells="1"/>
  <mergeCells count="10">
    <mergeCell ref="A32:C32"/>
    <mergeCell ref="A33:C33"/>
    <mergeCell ref="A1:C1"/>
    <mergeCell ref="B11:C11"/>
    <mergeCell ref="B2:C3"/>
    <mergeCell ref="A13:C13"/>
    <mergeCell ref="A14:C15"/>
    <mergeCell ref="A29:C29"/>
    <mergeCell ref="A30:C30"/>
    <mergeCell ref="A31:C31"/>
  </mergeCells>
  <conditionalFormatting sqref="A14:C15">
    <cfRule type="containsText" dxfId="7" priority="2" operator="containsText" text="Engineered Soil Media needed when infiltration rates &lt; 0.5 in/hr. Continue to Soil Depth Entry below.">
      <formula>NOT(ISERROR(SEARCH("Engineered Soil Media needed when infiltration rates &lt; 0.5 in/hr. Continue to Soil Depth Entry below.",A14)))</formula>
    </cfRule>
    <cfRule type="containsText" dxfId="6" priority="11" operator="containsText" text="Underdrain or alternative practice needed if infiltration rate &lt;0.25 in/hr. Continue to Gravel Depth Entry below or consider Bioretention.">
      <formula>NOT(ISERROR(SEARCH("Underdrain or alternative practice needed if infiltration rate &lt;0.25 in/hr. Continue to Gravel Depth Entry below or consider Bioretention.",A14)))</formula>
    </cfRule>
  </conditionalFormatting>
  <conditionalFormatting sqref="A30:C30">
    <cfRule type="containsText" dxfId="5" priority="1" operator="containsText" text="Proposed Rain Garden exceed maximum allowable surface area of 300 SF. Adjust Ponding Depth and Soil Depth.">
      <formula>NOT(ISERROR(SEARCH("Proposed Rain Garden exceed maximum allowable surface area of 300 SF. Adjust Ponding Depth and Soil Depth.",A30)))</formula>
    </cfRule>
    <cfRule type="containsErrors" dxfId="4" priority="5">
      <formula>ISERROR(A30)</formula>
    </cfRule>
  </conditionalFormatting>
  <conditionalFormatting sqref="A31:C33">
    <cfRule type="notContainsBlanks" dxfId="3" priority="4">
      <formula>LEN(TRIM(A31))&gt;0</formula>
    </cfRule>
  </conditionalFormatting>
  <conditionalFormatting sqref="B18">
    <cfRule type="expression" dxfId="2" priority="8">
      <formula>B12&lt;0.49</formula>
    </cfRule>
  </conditionalFormatting>
  <conditionalFormatting sqref="B20">
    <cfRule type="expression" dxfId="1" priority="9">
      <formula>B12&lt;0.25</formula>
    </cfRule>
  </conditionalFormatting>
  <conditionalFormatting sqref="B27:B28">
    <cfRule type="containsErrors" dxfId="0" priority="7">
      <formula>ISERROR(B27)</formula>
    </cfRule>
  </conditionalFormatting>
  <dataValidations count="1">
    <dataValidation type="list" allowBlank="1" showInputMessage="1" showErrorMessage="1" sqref="B11:C11" xr:uid="{7EA2EFE5-4C03-4188-BD9A-92C737111C5C}">
      <formula1>$O$1:$O$13</formula1>
    </dataValidation>
  </dataValidation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VASWCD</dc:creator>
  <cp:keywords/>
  <dc:description/>
  <cp:lastModifiedBy>Kendall Tyree</cp:lastModifiedBy>
  <cp:revision/>
  <cp:lastPrinted>2024-01-22T15:33:47Z</cp:lastPrinted>
  <dcterms:created xsi:type="dcterms:W3CDTF">2023-06-01T18:31:57Z</dcterms:created>
  <dcterms:modified xsi:type="dcterms:W3CDTF">2024-06-12T16:48:52Z</dcterms:modified>
  <cp:category/>
  <cp:contentStatus/>
</cp:coreProperties>
</file>